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360" yWindow="-165" windowWidth="13815" windowHeight="11760" tabRatio="863" activeTab="4"/>
  </bookViews>
  <sheets>
    <sheet name="ПОДАЦИ О ЦСР" sheetId="9" r:id="rId1"/>
    <sheet name="КОРИСНИЦИ" sheetId="2" r:id="rId2"/>
    <sheet name="ОДЛУЧИВАЊЕ-ПУНОЛЕТНИ КОРИС." sheetId="6" r:id="rId3"/>
    <sheet name="ОДЛУЧИВАЊЕ-МАЛОЛЕТНИ КОРИС." sheetId="5" r:id="rId4"/>
    <sheet name="ПОСЛОВИ У ВРШЕЊУ ЈО" sheetId="7" r:id="rId5"/>
    <sheet name="ОСТАЛИ ПОСЛОВИ ЦСР" sheetId="8" r:id="rId6"/>
    <sheet name="УСЛУГЕ" sheetId="3" r:id="rId7"/>
  </sheets>
  <definedNames>
    <definedName name="_ftn1" localSheetId="3">'ОДЛУЧИВАЊЕ-МАЛОЛЕТНИ КОРИС.'!$O$225</definedName>
    <definedName name="_ftnref1" localSheetId="3">'ОДЛУЧИВАЊЕ-МАЛОЛЕТНИ КОРИС.'!$O$222</definedName>
  </definedNames>
  <calcPr calcId="125725"/>
  <customWorkbookViews>
    <customWorkbookView name="Registered User - Personal View" guid="{F468578F-E225-4249-909F-0B439BA412C2}" mergeInterval="0" personalView="1" xWindow="14" yWindow="28" windowWidth="1256" windowHeight="796" activeSheetId="1"/>
  </customWorkbookViews>
</workbook>
</file>

<file path=xl/calcChain.xml><?xml version="1.0" encoding="utf-8"?>
<calcChain xmlns="http://schemas.openxmlformats.org/spreadsheetml/2006/main">
  <c r="I166" i="6"/>
  <c r="K166"/>
  <c r="G166"/>
  <c r="M160"/>
  <c r="M161"/>
  <c r="M162"/>
  <c r="M163"/>
  <c r="M164"/>
  <c r="M165"/>
  <c r="M159"/>
  <c r="M166" l="1"/>
  <c r="H58" i="5"/>
  <c r="M238" i="7" l="1"/>
  <c r="K238"/>
  <c r="M163"/>
  <c r="M164"/>
  <c r="M165"/>
  <c r="M166"/>
  <c r="M167"/>
  <c r="M162"/>
  <c r="M155"/>
  <c r="K155"/>
  <c r="M146"/>
  <c r="K146"/>
  <c r="M104"/>
  <c r="N217" i="5"/>
  <c r="L21"/>
  <c r="M171" i="6"/>
  <c r="N22"/>
  <c r="M22"/>
  <c r="N21"/>
  <c r="M21"/>
  <c r="H15"/>
  <c r="I15"/>
  <c r="J15"/>
  <c r="K15"/>
  <c r="L15"/>
  <c r="G15"/>
  <c r="N14"/>
  <c r="M14"/>
  <c r="N13"/>
  <c r="M13"/>
  <c r="N141" i="2"/>
  <c r="N142"/>
  <c r="N143"/>
  <c r="N140"/>
  <c r="K144"/>
  <c r="L144"/>
  <c r="M144"/>
  <c r="J144"/>
  <c r="L48" i="9"/>
  <c r="K156" i="7" l="1"/>
  <c r="K147"/>
  <c r="N15" i="6"/>
  <c r="M15"/>
  <c r="N144" i="2"/>
  <c r="G178" i="5"/>
  <c r="I178"/>
  <c r="K178"/>
  <c r="E178"/>
  <c r="M170"/>
  <c r="M171"/>
  <c r="M172"/>
  <c r="M173"/>
  <c r="M174"/>
  <c r="M175"/>
  <c r="M176"/>
  <c r="M177"/>
  <c r="M169"/>
  <c r="M178" l="1"/>
  <c r="N51" i="2"/>
  <c r="N52"/>
  <c r="N53"/>
  <c r="N54"/>
  <c r="N55"/>
  <c r="N56"/>
  <c r="N57"/>
  <c r="N58"/>
  <c r="N59"/>
  <c r="N60"/>
  <c r="N61"/>
  <c r="N62"/>
  <c r="M211" i="5" l="1"/>
  <c r="K211"/>
  <c r="M132"/>
  <c r="K132"/>
  <c r="L18"/>
  <c r="L19"/>
  <c r="L20"/>
  <c r="L22"/>
  <c r="L23"/>
  <c r="L24"/>
  <c r="K133" l="1"/>
  <c r="K212"/>
  <c r="F55" i="9"/>
  <c r="H55"/>
  <c r="J55"/>
  <c r="L55"/>
  <c r="D55"/>
  <c r="N53"/>
  <c r="N54"/>
  <c r="N52"/>
  <c r="M17"/>
  <c r="M18"/>
  <c r="M19"/>
  <c r="M20"/>
  <c r="M21"/>
  <c r="I22"/>
  <c r="K22"/>
  <c r="M27"/>
  <c r="M28"/>
  <c r="M29"/>
  <c r="M30"/>
  <c r="M31"/>
  <c r="M32"/>
  <c r="M33"/>
  <c r="M34"/>
  <c r="M35"/>
  <c r="M36"/>
  <c r="C37"/>
  <c r="E37"/>
  <c r="H37"/>
  <c r="K37"/>
  <c r="N42"/>
  <c r="N43"/>
  <c r="N44"/>
  <c r="N45"/>
  <c r="N46"/>
  <c r="N47"/>
  <c r="D48"/>
  <c r="E48"/>
  <c r="F48"/>
  <c r="G48"/>
  <c r="H48"/>
  <c r="I48"/>
  <c r="J48"/>
  <c r="K48"/>
  <c r="M48"/>
  <c r="M60"/>
  <c r="M61"/>
  <c r="M62"/>
  <c r="M63"/>
  <c r="M64"/>
  <c r="M65"/>
  <c r="M66"/>
  <c r="M67"/>
  <c r="E68"/>
  <c r="G68"/>
  <c r="I68"/>
  <c r="K68"/>
  <c r="M74"/>
  <c r="M75"/>
  <c r="M76"/>
  <c r="M77"/>
  <c r="M78"/>
  <c r="I79"/>
  <c r="K79"/>
  <c r="N55" l="1"/>
  <c r="M79"/>
  <c r="M37"/>
  <c r="M68"/>
  <c r="M22"/>
  <c r="N48"/>
  <c r="K78" i="5"/>
  <c r="J37" i="6"/>
  <c r="H37"/>
  <c r="L32"/>
  <c r="L33"/>
  <c r="L34"/>
  <c r="L35"/>
  <c r="L36"/>
  <c r="L31"/>
  <c r="M120" i="2"/>
  <c r="M121"/>
  <c r="M122"/>
  <c r="M123"/>
  <c r="M124"/>
  <c r="N76"/>
  <c r="N77"/>
  <c r="N78"/>
  <c r="N79"/>
  <c r="N80"/>
  <c r="N81"/>
  <c r="N82"/>
  <c r="N83"/>
  <c r="N84"/>
  <c r="N75"/>
  <c r="L37" i="6" l="1"/>
  <c r="M311" i="5"/>
  <c r="L180" i="2" l="1"/>
  <c r="L181"/>
  <c r="L182"/>
  <c r="L183"/>
  <c r="L184"/>
  <c r="M73" i="3" l="1"/>
  <c r="M65"/>
  <c r="M64"/>
  <c r="M63"/>
  <c r="M62"/>
  <c r="M61"/>
  <c r="M60"/>
  <c r="M59"/>
  <c r="M57"/>
  <c r="M58"/>
  <c r="M56"/>
  <c r="M189" i="7"/>
  <c r="M190"/>
  <c r="M191"/>
  <c r="M192"/>
  <c r="M193"/>
  <c r="M194"/>
  <c r="M195"/>
  <c r="M196"/>
  <c r="M197"/>
  <c r="M120"/>
  <c r="M117"/>
  <c r="M116"/>
  <c r="M66" i="3" l="1"/>
  <c r="G77"/>
  <c r="I77"/>
  <c r="K77"/>
  <c r="L152" i="2"/>
  <c r="L153"/>
  <c r="L154"/>
  <c r="L151"/>
  <c r="I155"/>
  <c r="F155"/>
  <c r="H135"/>
  <c r="I135"/>
  <c r="J135"/>
  <c r="K135"/>
  <c r="L135"/>
  <c r="M135"/>
  <c r="N135"/>
  <c r="M42"/>
  <c r="M43"/>
  <c r="M44"/>
  <c r="G42"/>
  <c r="G43"/>
  <c r="G44"/>
  <c r="E45"/>
  <c r="I45"/>
  <c r="K45"/>
  <c r="G34"/>
  <c r="I34"/>
  <c r="M34"/>
  <c r="G21"/>
  <c r="I21"/>
  <c r="J21"/>
  <c r="M18"/>
  <c r="M19"/>
  <c r="M20"/>
  <c r="L18"/>
  <c r="L19"/>
  <c r="L20"/>
  <c r="L155" l="1"/>
  <c r="N19"/>
  <c r="M21"/>
  <c r="N20"/>
  <c r="N18"/>
  <c r="H107" i="7" l="1"/>
  <c r="I107"/>
  <c r="J107"/>
  <c r="K107"/>
  <c r="L107"/>
  <c r="G107"/>
  <c r="M103"/>
  <c r="M105"/>
  <c r="M106"/>
  <c r="M102"/>
  <c r="N103"/>
  <c r="N104"/>
  <c r="N105"/>
  <c r="N106"/>
  <c r="N102"/>
  <c r="G306" i="5"/>
  <c r="I306"/>
  <c r="K306"/>
  <c r="E306"/>
  <c r="M301"/>
  <c r="M302"/>
  <c r="M303"/>
  <c r="M304"/>
  <c r="M305"/>
  <c r="M300"/>
  <c r="K154" i="6"/>
  <c r="I154"/>
  <c r="G154"/>
  <c r="N153"/>
  <c r="M153"/>
  <c r="L294" i="5"/>
  <c r="K294"/>
  <c r="J294"/>
  <c r="I294"/>
  <c r="H294"/>
  <c r="G294"/>
  <c r="F294"/>
  <c r="E294"/>
  <c r="N293"/>
  <c r="M293"/>
  <c r="N292"/>
  <c r="M292"/>
  <c r="N291"/>
  <c r="M291"/>
  <c r="L284"/>
  <c r="K284"/>
  <c r="J284"/>
  <c r="I284"/>
  <c r="H284"/>
  <c r="G284"/>
  <c r="F284"/>
  <c r="N284" s="1"/>
  <c r="E284"/>
  <c r="N283"/>
  <c r="M283"/>
  <c r="N282"/>
  <c r="M282"/>
  <c r="N281"/>
  <c r="M281"/>
  <c r="L179" i="2"/>
  <c r="M306" i="5" l="1"/>
  <c r="G108" i="7"/>
  <c r="I108"/>
  <c r="K108"/>
  <c r="N107"/>
  <c r="M107"/>
  <c r="N294" i="5"/>
  <c r="E295"/>
  <c r="K295"/>
  <c r="G295"/>
  <c r="I295"/>
  <c r="M154" i="6"/>
  <c r="E285" i="5"/>
  <c r="I285"/>
  <c r="M294"/>
  <c r="M295" s="1"/>
  <c r="G285"/>
  <c r="K285"/>
  <c r="M284"/>
  <c r="M285" s="1"/>
  <c r="M193" i="2"/>
  <c r="M192"/>
  <c r="M191"/>
  <c r="M190"/>
  <c r="M189"/>
  <c r="I175"/>
  <c r="F175"/>
  <c r="L174"/>
  <c r="L173"/>
  <c r="L172"/>
  <c r="L171"/>
  <c r="L162"/>
  <c r="L163"/>
  <c r="L164"/>
  <c r="L161"/>
  <c r="I165"/>
  <c r="F165"/>
  <c r="M108" i="7" l="1"/>
  <c r="L175" i="2"/>
  <c r="L165"/>
  <c r="M255" i="5"/>
  <c r="M256"/>
  <c r="M257"/>
  <c r="M258"/>
  <c r="M259"/>
  <c r="M260"/>
  <c r="M261"/>
  <c r="M262"/>
  <c r="K263"/>
  <c r="I263"/>
  <c r="G263"/>
  <c r="E263"/>
  <c r="M254"/>
  <c r="H108"/>
  <c r="H99"/>
  <c r="G86"/>
  <c r="I86"/>
  <c r="K86"/>
  <c r="E86"/>
  <c r="N85"/>
  <c r="M85"/>
  <c r="N134" i="6"/>
  <c r="N135"/>
  <c r="N136"/>
  <c r="N137"/>
  <c r="N138"/>
  <c r="N139"/>
  <c r="N140"/>
  <c r="M134"/>
  <c r="M135"/>
  <c r="M136"/>
  <c r="M137"/>
  <c r="M138"/>
  <c r="M139"/>
  <c r="M140"/>
  <c r="I148"/>
  <c r="K148"/>
  <c r="G148"/>
  <c r="N105"/>
  <c r="N106"/>
  <c r="N107"/>
  <c r="N108"/>
  <c r="N109"/>
  <c r="N110"/>
  <c r="N111"/>
  <c r="M105"/>
  <c r="M106"/>
  <c r="M107"/>
  <c r="M108"/>
  <c r="M109"/>
  <c r="M110"/>
  <c r="M111"/>
  <c r="N147"/>
  <c r="M147"/>
  <c r="M263" i="5" l="1"/>
  <c r="M86"/>
  <c r="M148" i="6"/>
  <c r="L90" i="7"/>
  <c r="L91"/>
  <c r="L92"/>
  <c r="L93"/>
  <c r="L94"/>
  <c r="L95"/>
  <c r="I96"/>
  <c r="F96"/>
  <c r="L89"/>
  <c r="L96" l="1"/>
  <c r="I96" i="2" l="1"/>
  <c r="K96"/>
  <c r="M96"/>
  <c r="G96"/>
  <c r="M91"/>
  <c r="K91"/>
  <c r="I91"/>
  <c r="G91"/>
  <c r="I140" i="5" l="1"/>
  <c r="L126" i="6"/>
  <c r="K126"/>
  <c r="N68" i="2"/>
  <c r="N67"/>
  <c r="L178" i="6"/>
  <c r="M85" i="3"/>
  <c r="M86"/>
  <c r="M84"/>
  <c r="K87"/>
  <c r="I87"/>
  <c r="G87"/>
  <c r="E87"/>
  <c r="M74"/>
  <c r="M75"/>
  <c r="M76"/>
  <c r="M20"/>
  <c r="M21"/>
  <c r="M22"/>
  <c r="M19"/>
  <c r="M19" i="8"/>
  <c r="K19"/>
  <c r="I19"/>
  <c r="G19"/>
  <c r="M171" i="7"/>
  <c r="N171" s="1"/>
  <c r="M232"/>
  <c r="M231"/>
  <c r="M230"/>
  <c r="M229"/>
  <c r="M228"/>
  <c r="M227"/>
  <c r="M226"/>
  <c r="M225"/>
  <c r="M224"/>
  <c r="M223"/>
  <c r="J232"/>
  <c r="J231"/>
  <c r="N231" s="1"/>
  <c r="J230"/>
  <c r="N230" s="1"/>
  <c r="J229"/>
  <c r="J228"/>
  <c r="J227"/>
  <c r="N227" s="1"/>
  <c r="J226"/>
  <c r="N226" s="1"/>
  <c r="J225"/>
  <c r="J224"/>
  <c r="J223"/>
  <c r="N223" s="1"/>
  <c r="M218"/>
  <c r="J218"/>
  <c r="M213"/>
  <c r="M212"/>
  <c r="J213"/>
  <c r="N213" s="1"/>
  <c r="J212"/>
  <c r="L214"/>
  <c r="K214"/>
  <c r="I214"/>
  <c r="H214"/>
  <c r="M204"/>
  <c r="M205"/>
  <c r="M206"/>
  <c r="M203"/>
  <c r="K207"/>
  <c r="I207"/>
  <c r="M188"/>
  <c r="K198"/>
  <c r="I198"/>
  <c r="K183"/>
  <c r="I183"/>
  <c r="I71"/>
  <c r="L77"/>
  <c r="L78"/>
  <c r="L79"/>
  <c r="L80"/>
  <c r="L81"/>
  <c r="L82"/>
  <c r="L83"/>
  <c r="L76"/>
  <c r="I84"/>
  <c r="F84"/>
  <c r="H130"/>
  <c r="M118"/>
  <c r="M119"/>
  <c r="M115"/>
  <c r="K121"/>
  <c r="I121"/>
  <c r="G121"/>
  <c r="E121"/>
  <c r="M57"/>
  <c r="L57"/>
  <c r="K57"/>
  <c r="J57"/>
  <c r="I57"/>
  <c r="H57"/>
  <c r="G57"/>
  <c r="F57"/>
  <c r="N52"/>
  <c r="N53"/>
  <c r="N54"/>
  <c r="N55"/>
  <c r="N56"/>
  <c r="N51"/>
  <c r="M42"/>
  <c r="M43"/>
  <c r="M44"/>
  <c r="M41"/>
  <c r="K45"/>
  <c r="I45"/>
  <c r="G45"/>
  <c r="E45"/>
  <c r="M30"/>
  <c r="M22"/>
  <c r="K22"/>
  <c r="K364" i="5"/>
  <c r="M364"/>
  <c r="M356"/>
  <c r="K356"/>
  <c r="M66"/>
  <c r="M67"/>
  <c r="M68"/>
  <c r="M65"/>
  <c r="K69"/>
  <c r="I69"/>
  <c r="M31"/>
  <c r="M32"/>
  <c r="M33"/>
  <c r="M30"/>
  <c r="K34"/>
  <c r="I34"/>
  <c r="L17"/>
  <c r="J25"/>
  <c r="H25"/>
  <c r="M9"/>
  <c r="M10"/>
  <c r="M11"/>
  <c r="M8"/>
  <c r="K12"/>
  <c r="I12"/>
  <c r="M339"/>
  <c r="M338"/>
  <c r="K340"/>
  <c r="I340"/>
  <c r="M330"/>
  <c r="M331"/>
  <c r="M332"/>
  <c r="M329"/>
  <c r="K333"/>
  <c r="I333"/>
  <c r="M321"/>
  <c r="M322"/>
  <c r="M323"/>
  <c r="M320"/>
  <c r="K324"/>
  <c r="I324"/>
  <c r="M272"/>
  <c r="K272"/>
  <c r="I272"/>
  <c r="G272"/>
  <c r="N240"/>
  <c r="N241"/>
  <c r="N242"/>
  <c r="N243"/>
  <c r="N244"/>
  <c r="N245"/>
  <c r="N246"/>
  <c r="N247"/>
  <c r="N248"/>
  <c r="N239"/>
  <c r="M240"/>
  <c r="M241"/>
  <c r="M242"/>
  <c r="M243"/>
  <c r="M244"/>
  <c r="M245"/>
  <c r="M246"/>
  <c r="M247"/>
  <c r="M248"/>
  <c r="M239"/>
  <c r="L249"/>
  <c r="K249"/>
  <c r="J249"/>
  <c r="I249"/>
  <c r="H249"/>
  <c r="G249"/>
  <c r="F249"/>
  <c r="E249"/>
  <c r="N229"/>
  <c r="N230"/>
  <c r="N231"/>
  <c r="N232"/>
  <c r="N228"/>
  <c r="M229"/>
  <c r="M230"/>
  <c r="M231"/>
  <c r="M232"/>
  <c r="M228"/>
  <c r="L233"/>
  <c r="K233"/>
  <c r="J233"/>
  <c r="I233"/>
  <c r="H233"/>
  <c r="G233"/>
  <c r="F233"/>
  <c r="E233"/>
  <c r="N218"/>
  <c r="N219"/>
  <c r="N220"/>
  <c r="N221"/>
  <c r="M218"/>
  <c r="M219"/>
  <c r="M220"/>
  <c r="M221"/>
  <c r="M217"/>
  <c r="L222"/>
  <c r="K222"/>
  <c r="J222"/>
  <c r="I222"/>
  <c r="H222"/>
  <c r="G222"/>
  <c r="F222"/>
  <c r="N222" s="1"/>
  <c r="E222"/>
  <c r="M222" s="1"/>
  <c r="N193"/>
  <c r="N194"/>
  <c r="N195"/>
  <c r="M193"/>
  <c r="M194"/>
  <c r="M195"/>
  <c r="N192"/>
  <c r="M192"/>
  <c r="L196"/>
  <c r="K196"/>
  <c r="J196"/>
  <c r="I196"/>
  <c r="H196"/>
  <c r="G196"/>
  <c r="F196"/>
  <c r="E196"/>
  <c r="N155"/>
  <c r="N156"/>
  <c r="N157"/>
  <c r="N158"/>
  <c r="N159"/>
  <c r="N160"/>
  <c r="N161"/>
  <c r="N162"/>
  <c r="N163"/>
  <c r="N154"/>
  <c r="M155"/>
  <c r="M156"/>
  <c r="M157"/>
  <c r="M158"/>
  <c r="M159"/>
  <c r="M160"/>
  <c r="M161"/>
  <c r="M162"/>
  <c r="M163"/>
  <c r="M154"/>
  <c r="L164"/>
  <c r="K164"/>
  <c r="J164"/>
  <c r="I164"/>
  <c r="H164"/>
  <c r="G164"/>
  <c r="F164"/>
  <c r="E164"/>
  <c r="N147"/>
  <c r="N146"/>
  <c r="M147"/>
  <c r="M146"/>
  <c r="L148"/>
  <c r="K148"/>
  <c r="J148"/>
  <c r="I148"/>
  <c r="H148"/>
  <c r="G148"/>
  <c r="F148"/>
  <c r="E148"/>
  <c r="M148" s="1"/>
  <c r="L140"/>
  <c r="K140"/>
  <c r="J140"/>
  <c r="H140"/>
  <c r="G140"/>
  <c r="F140"/>
  <c r="E140"/>
  <c r="N139"/>
  <c r="M139"/>
  <c r="N138"/>
  <c r="M138"/>
  <c r="N118"/>
  <c r="M118"/>
  <c r="N117"/>
  <c r="M117"/>
  <c r="L119"/>
  <c r="K119"/>
  <c r="J119"/>
  <c r="I119"/>
  <c r="H119"/>
  <c r="G119"/>
  <c r="F119"/>
  <c r="E119"/>
  <c r="L179" i="6"/>
  <c r="M133"/>
  <c r="L141"/>
  <c r="K141"/>
  <c r="J141"/>
  <c r="I141"/>
  <c r="H141"/>
  <c r="G141"/>
  <c r="N133"/>
  <c r="N120"/>
  <c r="N121"/>
  <c r="N122"/>
  <c r="N123"/>
  <c r="N124"/>
  <c r="N125"/>
  <c r="N119"/>
  <c r="M120"/>
  <c r="M121"/>
  <c r="M122"/>
  <c r="M123"/>
  <c r="M124"/>
  <c r="M125"/>
  <c r="M119"/>
  <c r="J126"/>
  <c r="I126"/>
  <c r="H126"/>
  <c r="G126"/>
  <c r="N104"/>
  <c r="M104"/>
  <c r="L112"/>
  <c r="K112"/>
  <c r="J112"/>
  <c r="I112"/>
  <c r="H112"/>
  <c r="G112"/>
  <c r="N88"/>
  <c r="N89"/>
  <c r="N90"/>
  <c r="N91"/>
  <c r="N92"/>
  <c r="N93"/>
  <c r="N94"/>
  <c r="N95"/>
  <c r="N96"/>
  <c r="N87"/>
  <c r="M88"/>
  <c r="M89"/>
  <c r="M90"/>
  <c r="M91"/>
  <c r="M92"/>
  <c r="M93"/>
  <c r="M94"/>
  <c r="M95"/>
  <c r="M96"/>
  <c r="M87"/>
  <c r="L97"/>
  <c r="K97"/>
  <c r="J97"/>
  <c r="I97"/>
  <c r="H97"/>
  <c r="G97"/>
  <c r="M97" s="1"/>
  <c r="N79"/>
  <c r="N78"/>
  <c r="M79"/>
  <c r="M78"/>
  <c r="K62"/>
  <c r="I52"/>
  <c r="H72"/>
  <c r="N69"/>
  <c r="N70"/>
  <c r="N71"/>
  <c r="N68"/>
  <c r="M69"/>
  <c r="M70"/>
  <c r="M71"/>
  <c r="M68"/>
  <c r="N59"/>
  <c r="N60"/>
  <c r="N61"/>
  <c r="N58"/>
  <c r="M59"/>
  <c r="M60"/>
  <c r="M61"/>
  <c r="M58"/>
  <c r="H62"/>
  <c r="G62"/>
  <c r="N49"/>
  <c r="N50"/>
  <c r="N51"/>
  <c r="N48"/>
  <c r="M51"/>
  <c r="M50"/>
  <c r="M49"/>
  <c r="M48"/>
  <c r="L52"/>
  <c r="K52"/>
  <c r="J52"/>
  <c r="I53" s="1"/>
  <c r="H52"/>
  <c r="G52"/>
  <c r="G135" i="2"/>
  <c r="K125"/>
  <c r="I125"/>
  <c r="G125"/>
  <c r="E125"/>
  <c r="M102"/>
  <c r="M103"/>
  <c r="M101"/>
  <c r="E104"/>
  <c r="C104"/>
  <c r="L80" i="6"/>
  <c r="K80"/>
  <c r="J80"/>
  <c r="I80"/>
  <c r="H80"/>
  <c r="G80"/>
  <c r="L72"/>
  <c r="K72"/>
  <c r="J72"/>
  <c r="I72"/>
  <c r="G72"/>
  <c r="L62"/>
  <c r="J62"/>
  <c r="I62"/>
  <c r="G41" i="2"/>
  <c r="G45" s="1"/>
  <c r="K33"/>
  <c r="K32"/>
  <c r="K31"/>
  <c r="K30"/>
  <c r="M41"/>
  <c r="M45" s="1"/>
  <c r="M182" i="7"/>
  <c r="M181"/>
  <c r="M180"/>
  <c r="M179"/>
  <c r="M178"/>
  <c r="I114" i="2"/>
  <c r="F114"/>
  <c r="L113"/>
  <c r="L112"/>
  <c r="L111"/>
  <c r="L110"/>
  <c r="M119"/>
  <c r="K20"/>
  <c r="K19"/>
  <c r="K18"/>
  <c r="K17"/>
  <c r="G11"/>
  <c r="G10"/>
  <c r="G9"/>
  <c r="G8"/>
  <c r="K12" i="3"/>
  <c r="K104" i="2"/>
  <c r="I104"/>
  <c r="G104"/>
  <c r="J69"/>
  <c r="H69"/>
  <c r="F69"/>
  <c r="D69"/>
  <c r="N50"/>
  <c r="M11"/>
  <c r="M10"/>
  <c r="M9"/>
  <c r="M8"/>
  <c r="C45"/>
  <c r="E34"/>
  <c r="F21"/>
  <c r="L21" s="1"/>
  <c r="N21" s="1"/>
  <c r="H20"/>
  <c r="H19"/>
  <c r="H18"/>
  <c r="M17"/>
  <c r="L17"/>
  <c r="H17"/>
  <c r="K12"/>
  <c r="I12"/>
  <c r="E12"/>
  <c r="C12"/>
  <c r="N97" i="6"/>
  <c r="N112" l="1"/>
  <c r="N212" i="7"/>
  <c r="N225"/>
  <c r="N229"/>
  <c r="M112" i="6"/>
  <c r="N119" i="5"/>
  <c r="N233"/>
  <c r="N224" i="7"/>
  <c r="N228"/>
  <c r="N232"/>
  <c r="M80" i="6"/>
  <c r="N72"/>
  <c r="N148" i="5"/>
  <c r="M149" s="1"/>
  <c r="L25"/>
  <c r="M12"/>
  <c r="N141" i="6"/>
  <c r="M141"/>
  <c r="N62"/>
  <c r="I141" i="5"/>
  <c r="M125" i="2"/>
  <c r="M77" i="3"/>
  <c r="M198" i="7"/>
  <c r="H21" i="2"/>
  <c r="K21"/>
  <c r="K34"/>
  <c r="M126" i="6"/>
  <c r="N249" i="5"/>
  <c r="N196"/>
  <c r="M164"/>
  <c r="N164"/>
  <c r="E149"/>
  <c r="E197"/>
  <c r="G197"/>
  <c r="E223"/>
  <c r="I197"/>
  <c r="K197"/>
  <c r="G223"/>
  <c r="I223"/>
  <c r="K223"/>
  <c r="E234"/>
  <c r="G234"/>
  <c r="I234"/>
  <c r="K234"/>
  <c r="E250"/>
  <c r="G250"/>
  <c r="I250"/>
  <c r="K250"/>
  <c r="G273"/>
  <c r="K273"/>
  <c r="M223"/>
  <c r="N80" i="6"/>
  <c r="I63"/>
  <c r="G63"/>
  <c r="G81"/>
  <c r="M72"/>
  <c r="G53"/>
  <c r="M62"/>
  <c r="G73"/>
  <c r="I73"/>
  <c r="K73"/>
  <c r="I81"/>
  <c r="K81"/>
  <c r="M52"/>
  <c r="G98"/>
  <c r="I98"/>
  <c r="K98"/>
  <c r="I113"/>
  <c r="N52"/>
  <c r="K53"/>
  <c r="K63"/>
  <c r="G142"/>
  <c r="I142"/>
  <c r="K142"/>
  <c r="E165" i="5"/>
  <c r="M249"/>
  <c r="M333"/>
  <c r="M324"/>
  <c r="M340"/>
  <c r="G149"/>
  <c r="I149"/>
  <c r="K149"/>
  <c r="G165"/>
  <c r="I165"/>
  <c r="K165"/>
  <c r="M69"/>
  <c r="M34"/>
  <c r="M196"/>
  <c r="M233"/>
  <c r="K113" i="6"/>
  <c r="G12" i="2"/>
  <c r="M45" i="7"/>
  <c r="N57"/>
  <c r="M121"/>
  <c r="M207"/>
  <c r="J214"/>
  <c r="M214"/>
  <c r="N218"/>
  <c r="M183"/>
  <c r="L84"/>
  <c r="M87" i="3"/>
  <c r="M12" i="2"/>
  <c r="M104"/>
  <c r="L114"/>
  <c r="N17"/>
  <c r="E141" i="5"/>
  <c r="N140"/>
  <c r="K141"/>
  <c r="G141"/>
  <c r="M140"/>
  <c r="M119"/>
  <c r="M120" s="1"/>
  <c r="K120"/>
  <c r="I120"/>
  <c r="G120"/>
  <c r="E120"/>
  <c r="N126" i="6"/>
  <c r="I127"/>
  <c r="K127"/>
  <c r="G127"/>
  <c r="G113"/>
  <c r="M113"/>
  <c r="L69" i="2"/>
  <c r="N69" s="1"/>
  <c r="M234" i="5" l="1"/>
  <c r="M142" i="6"/>
  <c r="M197" i="5"/>
  <c r="M250"/>
  <c r="M127" i="6"/>
  <c r="M165" i="5"/>
  <c r="M63" i="6"/>
  <c r="M53"/>
  <c r="M81"/>
  <c r="M73"/>
  <c r="M98"/>
  <c r="N214" i="7"/>
  <c r="M141" i="5"/>
</calcChain>
</file>

<file path=xl/comments1.xml><?xml version="1.0" encoding="utf-8"?>
<comments xmlns="http://schemas.openxmlformats.org/spreadsheetml/2006/main">
  <authors>
    <author>Registered User</author>
    <author>Mirjana</author>
  </authors>
  <commentList>
    <comment ref="I6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61"/>
            <rFont val="Tahoma"/>
            <family val="2"/>
          </rPr>
          <t xml:space="preserve">Није предвиђено укуцавање податка! </t>
        </r>
        <r>
          <rPr>
            <b/>
            <sz val="9"/>
            <color indexed="81"/>
            <rFont val="Tahoma"/>
            <family val="2"/>
          </rPr>
          <t>Потребно је  само кликнути на шрафирано поље на коме се тада појављује  стрелица, кликнути на  стрелицу и на падајућој листи одабрати ОПШТИНУ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61"/>
            <rFont val="Tahoma"/>
            <family val="2"/>
          </rPr>
          <t>Није предвиђено укуцавање податка!</t>
        </r>
        <r>
          <rPr>
            <sz val="9"/>
            <color indexed="81"/>
            <rFont val="Tahoma"/>
            <family val="2"/>
          </rPr>
          <t xml:space="preserve"> Потребно је  само кликнути на шрафирано поље на коме се тада појављује  стрелица, кликнути на  стрелицу и на падајућој листи одабрати </t>
        </r>
        <r>
          <rPr>
            <b/>
            <sz val="9"/>
            <color indexed="81"/>
            <rFont val="Tahoma"/>
            <family val="2"/>
          </rPr>
          <t>ОКРУГ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61"/>
            <rFont val="Tahoma"/>
            <family val="2"/>
          </rPr>
          <t>Није предвиђено укуцавање податка</t>
        </r>
        <r>
          <rPr>
            <sz val="8"/>
            <color indexed="81"/>
            <rFont val="Tahoma"/>
            <family val="2"/>
          </rPr>
          <t xml:space="preserve">! </t>
        </r>
        <r>
          <rPr>
            <sz val="9"/>
            <color indexed="81"/>
            <rFont val="Tahoma"/>
            <family val="2"/>
          </rPr>
          <t>Потребно је  само кликнути на шрафирано поље на коме се тада појављује  стрелица, кликнути на  стрелицу и на падајућој листи извршити избор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4" authorId="1">
      <text>
        <r>
          <rPr>
            <b/>
            <sz val="9"/>
            <color indexed="81"/>
            <rFont val="Tahoma"/>
            <family val="2"/>
          </rPr>
          <t>Приказати све раднике приказане у табели бр. 1 изузев приправника и волонтера</t>
        </r>
      </text>
    </comment>
    <comment ref="A39" authorId="1">
      <text>
        <r>
          <rPr>
            <b/>
            <sz val="9"/>
            <color indexed="81"/>
            <rFont val="Tahoma"/>
            <family val="2"/>
          </rPr>
          <t xml:space="preserve">Односи се САМО на раднике запослене на НЕОДРЕЂЕНО ВРЕМЕ - укупан број запослених приказаних у овој табели треба да се сложи са бројем запослених у колони </t>
        </r>
        <r>
          <rPr>
            <b/>
            <i/>
            <sz val="9"/>
            <color indexed="81"/>
            <rFont val="Tahoma"/>
            <family val="2"/>
          </rPr>
          <t>Радни однос заснован на неодређено време (1. колона)</t>
        </r>
        <r>
          <rPr>
            <b/>
            <sz val="9"/>
            <color indexed="81"/>
            <rFont val="Tahoma"/>
            <family val="2"/>
          </rPr>
          <t xml:space="preserve"> приказаних у табели бр. 2</t>
        </r>
      </text>
    </comment>
    <comment ref="D40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1. ДИРЕКТОРИ ЦСР 
2. Руководиоци одељења</t>
        </r>
      </text>
    </comment>
    <comment ref="F40" authorId="1">
      <text>
        <r>
          <rPr>
            <b/>
            <sz val="9"/>
            <color indexed="81"/>
            <rFont val="Tahoma"/>
            <family val="2"/>
          </rPr>
          <t xml:space="preserve">Стручни радници у центру за социјални рад су: 
1. социјални радник, 
2. психолог, 
3. педагог, 
4. андрагог,
5. специјални педагог,
6.  правник и
7.  социолог
</t>
        </r>
      </text>
    </comment>
    <comment ref="H40" authorId="1">
      <text>
        <r>
          <rPr>
            <b/>
            <sz val="9"/>
            <color indexed="81"/>
            <rFont val="Tahoma"/>
            <family val="2"/>
          </rPr>
          <t xml:space="preserve">Стручни сарадници су лица друге одговарајуће струке, са стеченим високом образовањем на студијама првог или другог степена, односно на основним студијама, која обављају послове из своје струке у центрима за социјални рад.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0" authorId="1">
      <text>
        <r>
          <rPr>
            <b/>
            <sz val="9"/>
            <color indexed="81"/>
            <rFont val="Tahoma"/>
            <family val="2"/>
          </rPr>
          <t>Треба да се сложи са табелом вр. 3 - радници приказани у табели 3. се овде разврставају према извору финансирања</t>
        </r>
      </text>
    </comment>
    <comment ref="D51" authorId="0">
      <text>
        <r>
          <rPr>
            <b/>
            <sz val="8"/>
            <color indexed="81"/>
            <rFont val="Tahoma"/>
            <family val="2"/>
          </rPr>
          <t xml:space="preserve">
1. ДИРЕКТОРИ ЦСР 
2. Руководиоци одељења</t>
        </r>
      </text>
    </comment>
    <comment ref="F51" authorId="1">
      <text>
        <r>
          <rPr>
            <b/>
            <sz val="9"/>
            <color indexed="81"/>
            <rFont val="Tahoma"/>
            <family val="2"/>
          </rPr>
          <t>Стручни радници у центру за социјални рад су: 
1. социјални радник, 
2. психолог, 
3. педагог, 
4. андрагог,
5. специјални педагог,
6.  правник и
7.  социолог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1" authorId="1">
      <text>
        <r>
          <rPr>
            <b/>
            <sz val="9"/>
            <color indexed="81"/>
            <rFont val="Tahoma"/>
            <family val="2"/>
          </rPr>
          <t>Стручни сарадници су лица друге одговарајуће струке, са стеченим високом образовањем на студијама првог или другог степена, односно на основним студијама, која обављају послове из своје струке у центрима за социјални рад.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7" authorId="1">
      <text>
        <r>
          <rPr>
            <b/>
            <sz val="9"/>
            <color indexed="81"/>
            <rFont val="Tahoma"/>
            <family val="2"/>
          </rPr>
          <t xml:space="preserve">САМО стручни радници на НЕОДРЕЂЕНО време који обављају стручне послове. НЕ ПРИКАЗИВАТИ руководиоце у овој табели. </t>
        </r>
        <r>
          <rPr>
            <b/>
            <i/>
            <sz val="9"/>
            <color indexed="81"/>
            <rFont val="Tahoma"/>
            <family val="2"/>
          </rPr>
          <t>Укупан број треба да се слаже са укупним бројем стручних радика у табели бр. 3 и 4.</t>
        </r>
      </text>
    </comment>
    <comment ref="E59" authorId="0">
      <text>
        <r>
          <rPr>
            <b/>
            <sz val="8"/>
            <color indexed="81"/>
            <rFont val="Tahoma"/>
            <family val="2"/>
          </rPr>
          <t xml:space="preserve">
 </t>
        </r>
        <r>
          <rPr>
            <b/>
            <sz val="8"/>
            <color indexed="25"/>
            <rFont val="Tahoma"/>
            <family val="2"/>
          </rPr>
          <t xml:space="preserve">  </t>
        </r>
        <r>
          <rPr>
            <b/>
            <sz val="9"/>
            <color indexed="25"/>
            <rFont val="Tahoma"/>
            <family val="2"/>
          </rPr>
          <t>«Водитељ случаја»</t>
        </r>
        <r>
          <rPr>
            <b/>
            <sz val="9"/>
            <color indexed="81"/>
            <rFont val="Tahoma"/>
            <family val="2"/>
          </rPr>
          <t xml:space="preserve"> је стручни радник који је задужен  конкретним случајем којим руководи,  који утврђује и користи потребне професионалне и друге ресурсе из Центра или из других установа и организација у локалној заједници, који су неопходни за задовољење и превазилажење потреба и проблема, односно пружања одговарајућих услуга кориснику;
</t>
        </r>
      </text>
    </comment>
    <comment ref="G59" authorId="0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 xml:space="preserve">«Супервизор стручног рада» </t>
        </r>
        <r>
          <rPr>
            <b/>
            <sz val="9"/>
            <color indexed="81"/>
            <rFont val="Tahoma"/>
            <family val="2"/>
          </rPr>
          <t>je стручњака који координира, усмерава, подстиче и еваулира рад стручног радника-водитеља случаја, и у својим активностима обједињује административну, едукативно-развојну и подржавајућу функцију супервизије;</t>
        </r>
      </text>
    </comment>
    <comment ref="A72" authorId="1">
      <text>
        <r>
          <rPr>
            <b/>
            <sz val="9"/>
            <color indexed="81"/>
            <rFont val="Tahoma"/>
            <family val="2"/>
          </rPr>
          <t xml:space="preserve">Уколико постоје радници ангажовани на пројектима приказати их као раднике </t>
        </r>
        <r>
          <rPr>
            <b/>
            <i/>
            <sz val="9"/>
            <color indexed="81"/>
            <rFont val="Tahoma"/>
            <family val="2"/>
          </rPr>
          <t>Ангажоване на основу уговора о делу/ауторском делу</t>
        </r>
      </text>
    </comment>
    <comment ref="A85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61"/>
            <rFont val="Tahoma"/>
            <family val="2"/>
          </rPr>
          <t xml:space="preserve">За све податке из ове табеле није предвиђено укуцавање  !   
   </t>
        </r>
        <r>
          <rPr>
            <b/>
            <sz val="9"/>
            <color indexed="81"/>
            <rFont val="Tahoma"/>
            <family val="2"/>
          </rPr>
          <t>Потребно је  само кликнути на ДОЊЕ шрафирано поље на коме се тада    појављује  стрелица, кликнути на  стрелицу и на падајућој листи  одабрати понуђени одговор</t>
        </r>
      </text>
    </comment>
    <comment ref="H92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0"/>
            <color indexed="61"/>
            <rFont val="Tahoma"/>
            <family val="2"/>
          </rPr>
          <t xml:space="preserve">Није предвиђено укуцавање податка! </t>
        </r>
        <r>
          <rPr>
            <sz val="10"/>
            <color indexed="81"/>
            <rFont val="Tahoma"/>
            <family val="2"/>
          </rPr>
          <t xml:space="preserve">Потребно је  само кликнути на шрафирано поље на коме се тада појављује  стрелица, кликнути на  стрелицу и на падајућој листи одабрати понуђени одговор
</t>
        </r>
      </text>
    </comment>
  </commentList>
</comments>
</file>

<file path=xl/comments2.xml><?xml version="1.0" encoding="utf-8"?>
<comments xmlns="http://schemas.openxmlformats.org/spreadsheetml/2006/main">
  <authors>
    <author>Registered User</author>
    <author>Mirjana</author>
    <author>Bozidar</author>
    <author>brankamrsulja</author>
  </authors>
  <commentList>
    <comment ref="A8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Дете</t>
        </r>
        <r>
          <rPr>
            <b/>
            <sz val="9"/>
            <color indexed="81"/>
            <rFont val="Tahoma"/>
            <family val="2"/>
          </rPr>
          <t xml:space="preserve"> је малолетно лице  старости до 18 година (до 17 год. 11 месеци и 31 дан)</t>
        </r>
      </text>
    </comment>
    <comment ref="A9" authorId="0">
      <text>
        <r>
          <rPr>
            <sz val="8"/>
            <color indexed="81"/>
            <rFont val="Tahoma"/>
            <family val="2"/>
          </rPr>
          <t xml:space="preserve">
 </t>
        </r>
        <r>
          <rPr>
            <b/>
            <sz val="9"/>
            <color indexed="25"/>
            <rFont val="Tahoma"/>
            <family val="2"/>
          </rPr>
          <t xml:space="preserve">Млада особа </t>
        </r>
        <r>
          <rPr>
            <b/>
            <sz val="9"/>
            <color indexed="81"/>
            <rFont val="Tahoma"/>
            <family val="2"/>
          </rPr>
          <t>је пунолетно лице старости од навршених 18 година до навршених 26 година (25 година 11 месеци  31 дан)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Одрасла особа</t>
        </r>
        <r>
          <rPr>
            <b/>
            <sz val="9"/>
            <color indexed="81"/>
            <rFont val="Tahoma"/>
            <family val="2"/>
          </rPr>
          <t xml:space="preserve">  је пунолетно лице старости од навршених 26 година до навршених 65 година (64 године 11 месеци 31 дан)</t>
        </r>
      </text>
    </comment>
    <comment ref="A11" authorId="0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Старија особа</t>
        </r>
        <r>
          <rPr>
            <b/>
            <sz val="9"/>
            <color indexed="81"/>
            <rFont val="Tahoma"/>
            <family val="2"/>
          </rPr>
          <t xml:space="preserve"> je пунолетно лице старије од 65 година. </t>
        </r>
      </text>
    </comment>
    <comment ref="A17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Дете</t>
        </r>
        <r>
          <rPr>
            <b/>
            <sz val="9"/>
            <color indexed="81"/>
            <rFont val="Tahoma"/>
            <family val="2"/>
          </rPr>
          <t xml:space="preserve"> је малолетно лице  старости до 18 година (до 17 год. 11 месеци и 31 дан)</t>
        </r>
      </text>
    </comment>
    <comment ref="A18" authorId="0">
      <text>
        <r>
          <rPr>
            <sz val="8"/>
            <color indexed="81"/>
            <rFont val="Tahoma"/>
            <family val="2"/>
          </rPr>
          <t xml:space="preserve">
 </t>
        </r>
        <r>
          <rPr>
            <b/>
            <sz val="9"/>
            <color indexed="25"/>
            <rFont val="Tahoma"/>
            <family val="2"/>
          </rPr>
          <t xml:space="preserve">Млада особа </t>
        </r>
        <r>
          <rPr>
            <b/>
            <sz val="9"/>
            <color indexed="81"/>
            <rFont val="Tahoma"/>
            <family val="2"/>
          </rPr>
          <t>је пунолетно лице старости од навршених 18 година до навршених 26 година (25 година 11 месеци  31 дан)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Одрасла особа</t>
        </r>
        <r>
          <rPr>
            <b/>
            <sz val="9"/>
            <color indexed="81"/>
            <rFont val="Tahoma"/>
            <family val="2"/>
          </rPr>
          <t xml:space="preserve">  је пунолетно лице старости од навршених 26 година до навршених 65 година (64 године 11 месеци 31 дан)</t>
        </r>
      </text>
    </comment>
    <comment ref="A20" authorId="0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Старија особа</t>
        </r>
        <r>
          <rPr>
            <b/>
            <sz val="9"/>
            <color indexed="81"/>
            <rFont val="Tahoma"/>
            <family val="2"/>
          </rPr>
          <t xml:space="preserve"> je пунолетно лице старије од 65 година. </t>
        </r>
      </text>
    </comment>
    <comment ref="A30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Дете</t>
        </r>
        <r>
          <rPr>
            <b/>
            <sz val="9"/>
            <color indexed="81"/>
            <rFont val="Tahoma"/>
            <family val="2"/>
          </rPr>
          <t xml:space="preserve"> је малолетно лице  старости до 18 година (до 17 год. 11 месеци и 31 дан)</t>
        </r>
      </text>
    </comment>
    <comment ref="A31" authorId="0">
      <text>
        <r>
          <rPr>
            <sz val="8"/>
            <color indexed="81"/>
            <rFont val="Tahoma"/>
            <family val="2"/>
          </rPr>
          <t xml:space="preserve">
 </t>
        </r>
        <r>
          <rPr>
            <b/>
            <sz val="9"/>
            <color indexed="25"/>
            <rFont val="Tahoma"/>
            <family val="2"/>
          </rPr>
          <t xml:space="preserve">Млада особа </t>
        </r>
        <r>
          <rPr>
            <b/>
            <sz val="9"/>
            <color indexed="81"/>
            <rFont val="Tahoma"/>
            <family val="2"/>
          </rPr>
          <t>је пунолетно лице старости од навршених 18 година до навршених 26 година (25 година 11 месеци  31 дан)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2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Одрасла особа</t>
        </r>
        <r>
          <rPr>
            <b/>
            <sz val="9"/>
            <color indexed="81"/>
            <rFont val="Tahoma"/>
            <family val="2"/>
          </rPr>
          <t xml:space="preserve">  је пунолетно лице старости од навршених 26 година до навршених 65 година (64 године 11 месеци 31 дан)</t>
        </r>
      </text>
    </comment>
    <comment ref="A33" authorId="0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25"/>
            <rFont val="Tahoma"/>
            <family val="2"/>
          </rPr>
          <t>Старија особа</t>
        </r>
        <r>
          <rPr>
            <b/>
            <sz val="9"/>
            <color indexed="81"/>
            <rFont val="Tahoma"/>
            <family val="2"/>
          </rPr>
          <t xml:space="preserve"> je пунолетно лице старије од 65 година. </t>
        </r>
      </text>
    </comment>
    <comment ref="A41" author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10"/>
            <color indexed="81"/>
            <rFont val="Tahoma"/>
            <family val="2"/>
          </rPr>
          <t>од рођења до 2 године 11 месеци 31 дан</t>
        </r>
      </text>
    </comment>
    <comment ref="A42" authorId="0">
      <text>
        <r>
          <rPr>
            <sz val="8"/>
            <color indexed="81"/>
            <rFont val="Tahoma"/>
            <family val="2"/>
          </rPr>
          <t xml:space="preserve">
    </t>
        </r>
        <r>
          <rPr>
            <b/>
            <sz val="10"/>
            <color indexed="81"/>
            <rFont val="Tahoma"/>
            <family val="2"/>
          </rPr>
          <t xml:space="preserve">од навршене 3 године до 5 година 11 месеци 31 дан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3" authorId="0">
      <text>
        <r>
          <rPr>
            <sz val="8"/>
            <color indexed="81"/>
            <rFont val="Tahoma"/>
            <family val="2"/>
          </rPr>
          <t xml:space="preserve">  
  </t>
        </r>
        <r>
          <rPr>
            <b/>
            <sz val="10"/>
            <color indexed="81"/>
            <rFont val="Tahoma"/>
            <family val="2"/>
          </rPr>
          <t xml:space="preserve"> од навршене 6 године до 14 година 11 месеци 31 дан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4" authorId="0">
      <text>
        <r>
          <rPr>
            <b/>
            <sz val="8"/>
            <color indexed="81"/>
            <rFont val="Tahoma"/>
            <family val="2"/>
          </rPr>
          <t xml:space="preserve">   
     </t>
        </r>
        <r>
          <rPr>
            <b/>
            <sz val="10"/>
            <color indexed="81"/>
            <rFont val="Tahoma"/>
            <family val="2"/>
          </rPr>
          <t>од навршене 15 године до 17 година 11 месеци 31 дан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47" authorId="1">
      <text>
        <r>
          <rPr>
            <b/>
            <sz val="9"/>
            <color indexed="81"/>
            <rFont val="Tahoma"/>
            <family val="2"/>
          </rPr>
          <t>У овој табели приказујете дете према корисничким групама тако да једно дете може бити у више корисничких група, нпр. дете са сметњама у развоју у 2015. години може бити и жртва насиља па ћете га тако приказати два пута. Услед тога, ова табела и нема укупан збир, али укупно пиказан број деце ће бити већи него у основној табели (табеле 18 и 13) која приказује децу на евиденцији ЦСР</t>
        </r>
      </text>
    </comment>
    <comment ref="A51" authorId="0">
      <text>
        <r>
          <rPr>
            <b/>
            <sz val="8"/>
            <color indexed="81"/>
            <rFont val="Tahoma"/>
            <family val="2"/>
          </rPr>
          <t xml:space="preserve">  
</t>
        </r>
        <r>
          <rPr>
            <b/>
            <sz val="9"/>
            <color indexed="61"/>
            <rFont val="Tahoma"/>
            <family val="2"/>
          </rPr>
          <t xml:space="preserve">ако постоји опасност да ће дете постати жртва или ако јесте жртва злостављања, насиља и експлоатације, односно ако су му физичко, психичко или емоционално благостање и развој угрожени деловањем или пропустима родитеља, старатеља или друге особе која се о њему непосредно стара.
Занемаривање обухвата запостављање основних физичких  и психичких потреба детета и остављање детета без старања, што може довести до озбиљних општећења здравља и развоја детета. </t>
        </r>
      </text>
    </comment>
    <comment ref="A52" authorId="1">
      <text>
        <r>
          <rPr>
            <b/>
            <sz val="9"/>
            <color indexed="81"/>
            <rFont val="Tahoma"/>
            <family val="2"/>
          </rPr>
          <t xml:space="preserve">Деца чији родитељи неблаговремено или непримерено реагују на потребе деце из различитих разлога (недостатак родитељских вештина, родитељи/породица се налазе у некој животној кризи, итд.), већ је реч о породицама са нижим и умереним степеном ризика у функционисању, ЦСР НИЈЕ УТВРДИО НАСИЉЕ. 
</t>
        </r>
      </text>
    </comment>
    <comment ref="A53" authorId="0">
      <text>
        <r>
          <rPr>
            <b/>
            <sz val="8"/>
            <color indexed="81"/>
            <rFont val="Tahoma"/>
            <family val="2"/>
          </rPr>
          <t xml:space="preserve">
-дете у сукобу са законом,
-дете у са проблемима у понашању у школи, са родитељима, старатељем и заједницом и ако својим понашањем угрожава себе и околину
-дете које се суочава с тешкоћама због злоупотребе алкохола, дрога или других опојних средстава</t>
        </r>
      </text>
    </comment>
    <comment ref="A54" authorId="1">
      <text>
        <r>
          <rPr>
            <b/>
            <sz val="9"/>
            <color indexed="81"/>
            <rFont val="Tahoma"/>
            <family val="2"/>
          </rPr>
          <t>Деца корисници из поступака за вршење родитељског права: разводи, поверавање, извршење одлуке, извршење примопредаје, регулисање личних контаката, регулисање издржавања</t>
        </r>
      </text>
    </comment>
    <comment ref="A55" authorId="1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деца која су евидентирана као социо-материјално угрожена ако његов родитељ, старатељ или друго лице које се о њему непосредно стара није у стању да се о њему стара без подршке система социјалне заштите
</t>
        </r>
      </text>
    </comment>
    <comment ref="A56" authorId="2">
      <text>
        <r>
          <rPr>
            <b/>
            <sz val="9"/>
            <color indexed="81"/>
            <rFont val="Tahoma"/>
            <family val="2"/>
            <charset val="238"/>
          </rPr>
          <t>Дете које има сметње у развоју (телесне, интелектуалне, менталне, сензорне, говорно-језичке, социо-емоционалне, вишеструке), а његове потребе за негом и материјалном сигурношћу превазилазе могућности породице.
Односи се на сву децу са сметњама у развоју на евиденцији ЦСР без обзира да ли су на смештају или својој породици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62" authorId="0">
      <text>
        <r>
          <rPr>
            <b/>
            <sz val="8"/>
            <color indexed="81"/>
            <rFont val="Tahoma"/>
            <family val="2"/>
          </rPr>
          <t xml:space="preserve">
   </t>
        </r>
        <r>
          <rPr>
            <b/>
            <sz val="10"/>
            <color indexed="81"/>
            <rFont val="Tahoma"/>
            <family val="2"/>
          </rPr>
          <t>Сва деца која су су систему СЗ из разлога који нису претходно наведени</t>
        </r>
      </text>
    </comment>
    <comment ref="A73" authorId="1">
      <text>
        <r>
          <rPr>
            <b/>
            <sz val="9"/>
            <color indexed="81"/>
            <rFont val="Tahoma"/>
            <family val="2"/>
          </rPr>
          <t>У овој табели се приказују корисници према корисничким групама тако да један корисник може бити у више корисничких група, нпр. особа са сметњама у развоју у 2015. години може бити и жртва насиља па ћете га тако приказати два пута. Услед тога, ова табела и нема укупан збир, али укупно пиказан број корисника ће бити већи него број пунолетних корисника у основној табели (табела 13).</t>
        </r>
      </text>
    </comment>
    <comment ref="A75" authorId="3">
      <text>
        <r>
          <rPr>
            <b/>
            <sz val="10"/>
            <color indexed="81"/>
            <rFont val="Tahoma"/>
            <family val="2"/>
          </rPr>
          <t xml:space="preserve">
Пунолетна особа која је жртва самозанемаривања, занемаривања, злостављања, експлоатације и насиља у породици или је у ризику да то буде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76" authorId="1">
      <text>
        <r>
          <rPr>
            <b/>
            <sz val="9"/>
            <color indexed="81"/>
            <rFont val="Tahoma"/>
            <family val="2"/>
          </rPr>
          <t>Односи се на родитеље који се споре око вршења родитељског права и сроднике који траже регулисање контаката са децом</t>
        </r>
      </text>
    </comment>
    <comment ref="A77" authorId="3">
      <text>
        <r>
          <rPr>
            <b/>
            <sz val="10"/>
            <color indexed="81"/>
            <rFont val="Tahoma"/>
            <family val="2"/>
          </rPr>
          <t xml:space="preserve">
Све пунолетне особе на евиденцији ЦСР које имају телесне, интелектуалне или менталне тешкоће без обзира на услуге и права која користе у СЗ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78" authorId="3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61"/>
            <rFont val="Tahoma"/>
            <family val="2"/>
          </rPr>
          <t>Особа са проблемима у понашању</t>
        </r>
        <r>
          <rPr>
            <b/>
            <sz val="9"/>
            <color indexed="81"/>
            <rFont val="Tahoma"/>
            <family val="2"/>
          </rPr>
          <t xml:space="preserve"> – Овде се убрајају и пунолетне особе са тешкоћама због злоупотребе алкохола, дрога и других опојних средстава и особе са асоцијалним понашањем (сукоб са законом) </t>
        </r>
      </text>
    </comment>
    <comment ref="A79" authorId="1">
      <text>
        <r>
          <rPr>
            <b/>
            <sz val="9"/>
            <color indexed="81"/>
            <rFont val="Tahoma"/>
            <family val="2"/>
          </rPr>
          <t xml:space="preserve">Пунолетне особе које су евидентиране као корисници услуге смештаја и услуга у локалној заједници (помоћ у кући, дневни боравак за одрасле, итд.)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0" authorId="3">
      <text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sz val="9"/>
            <color indexed="61"/>
            <rFont val="Tahoma"/>
            <family val="2"/>
          </rPr>
          <t>Особа социо материјално угрожена</t>
        </r>
        <r>
          <rPr>
            <b/>
            <sz val="9"/>
            <color indexed="81"/>
            <rFont val="Tahoma"/>
            <family val="2"/>
          </rPr>
          <t xml:space="preserve"> – пунолетне особе корисници НСП и других облика повремених материјалних давања (не укључује кориснике ТНП)</t>
        </r>
      </text>
    </comment>
    <comment ref="A84" authorId="0">
      <text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b/>
            <sz val="10"/>
            <color indexed="61"/>
            <rFont val="Tahoma"/>
            <family val="2"/>
          </rPr>
          <t>Остали</t>
        </r>
        <r>
          <rPr>
            <b/>
            <sz val="10"/>
            <color indexed="81"/>
            <rFont val="Tahoma"/>
            <family val="2"/>
          </rPr>
          <t xml:space="preserve"> – у ову групу корисника убрајају се сви други пунолетни корисници који нису наведени претходном класификацијом</t>
        </r>
      </text>
    </comment>
    <comment ref="A122" authorId="0">
      <text>
        <r>
          <rPr>
            <b/>
            <sz val="10"/>
            <color indexed="81"/>
            <rFont val="Tahoma"/>
            <family val="2"/>
          </rPr>
          <t xml:space="preserve">
аутизам, Ретов синдром, Аспергеров синдром и други развојни поремећаји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23" authorId="1">
      <text>
        <r>
          <rPr>
            <sz val="9"/>
            <color indexed="81"/>
            <rFont val="Tahoma"/>
            <family val="2"/>
          </rPr>
          <t xml:space="preserve">Особа која има више врста инвалидитета истовремено
</t>
        </r>
      </text>
    </comment>
  </commentList>
</comments>
</file>

<file path=xl/comments3.xml><?xml version="1.0" encoding="utf-8"?>
<comments xmlns="http://schemas.openxmlformats.org/spreadsheetml/2006/main">
  <authors>
    <author>Mirjana</author>
  </authors>
  <commentList>
    <comment ref="A22" authorId="0">
      <text>
        <r>
          <rPr>
            <b/>
            <sz val="9"/>
            <color indexed="81"/>
            <rFont val="Tahoma"/>
            <family val="2"/>
          </rPr>
          <t>Бројати све кориснике са решењем о привременом старатељству, као и она привремена старатељства где је кориснику у току године постављен стални старатељ</t>
        </r>
      </text>
    </comment>
    <comment ref="A41" authorId="0">
      <text>
        <r>
          <rPr>
            <b/>
            <sz val="9"/>
            <color indexed="81"/>
            <rFont val="Tahoma"/>
            <family val="2"/>
          </rPr>
          <t>Односи се на нови члан Закона о ванпарничном поступку који предвиђа преиспитивање ових решења на (најдуже) три године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5" authorId="0">
      <text>
        <r>
          <rPr>
            <b/>
            <sz val="9"/>
            <color indexed="81"/>
            <rFont val="Tahoma"/>
            <family val="2"/>
          </rPr>
          <t>Односи се на породични смештај и домски смештај - БЕЗ ПРИХВАТИЛИШТА. Прихватилишта су издвојена у посебне табеле</t>
        </r>
      </text>
    </comment>
    <comment ref="A65" authorId="0">
      <text>
        <r>
          <rPr>
            <b/>
            <sz val="9"/>
            <color indexed="81"/>
            <rFont val="Tahoma"/>
            <family val="2"/>
          </rPr>
          <t>Односи се на породични смештај и домски смештај - БЕЗ ПРИХВАТИЛИШТА. Прихватилишта су издвојена у посебне табеле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Односи се на породични смештај и домски смештај - БЕЗ ПРИХВАТИЛИШТА. Прихватилишта су издвојена у посебне табеле</t>
        </r>
      </text>
    </comment>
    <comment ref="A115" authorId="0">
      <text>
        <r>
          <rPr>
            <b/>
            <sz val="9"/>
            <color indexed="81"/>
            <rFont val="Tahoma"/>
            <family val="2"/>
          </rPr>
          <t>Односи се на домски смештај - БЕЗ ПРИХВАТИЛИШТА. Прихватилишта су издвојена у посебне табеле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29" authorId="0">
      <text>
        <r>
          <rPr>
            <b/>
            <sz val="9"/>
            <color indexed="81"/>
            <rFont val="Tahoma"/>
            <family val="2"/>
          </rPr>
          <t>Односи се на прекид домског смештаја - БЕЗ ПРИХВАТИЛИШТА. Прихватилишта су издвојена у посебне табеле</t>
        </r>
      </text>
    </comment>
  </commentList>
</comments>
</file>

<file path=xl/comments4.xml><?xml version="1.0" encoding="utf-8"?>
<comments xmlns="http://schemas.openxmlformats.org/spreadsheetml/2006/main">
  <authors>
    <author>Mirjana</author>
    <author>Registered User</author>
  </authors>
  <commentList>
    <comment ref="A93" authorId="0">
      <text>
        <r>
          <rPr>
            <b/>
            <sz val="9"/>
            <color indexed="81"/>
            <rFont val="Tahoma"/>
            <family val="2"/>
          </rPr>
          <t>деца са тешким здравственим проблемима која су зависна од медицинске неге, а породица не може да задовољи медицинске потребе детета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8" authorId="1">
      <text>
        <r>
          <rPr>
            <b/>
            <sz val="8"/>
            <color indexed="81"/>
            <rFont val="Tahoma"/>
            <family val="2"/>
          </rPr>
          <t xml:space="preserve">
   </t>
        </r>
        <r>
          <rPr>
            <b/>
            <sz val="10"/>
            <color indexed="81"/>
            <rFont val="Tahoma"/>
            <family val="2"/>
          </rPr>
          <t xml:space="preserve">деца која су издвојена из биолошке породице из разлога који нису претходно наведени </t>
        </r>
      </text>
    </comment>
    <comment ref="A131" authorId="1">
      <text>
        <r>
          <rPr>
            <b/>
            <sz val="9"/>
            <color indexed="81"/>
            <rFont val="Tahoma"/>
            <family val="2"/>
          </rPr>
          <t xml:space="preserve">Сва деца која су су систему СЗ из разлога који нису претходно наведени“ </t>
        </r>
      </text>
    </comment>
    <comment ref="A188" authorId="0">
      <text>
        <r>
          <rPr>
            <b/>
            <sz val="9"/>
            <color indexed="81"/>
            <rFont val="Tahoma"/>
            <family val="2"/>
          </rPr>
          <t>Односи се искључиво на смештај у домове. Не рачунати децу на смештају у прихватилиштима. Постоји посебна табела за смештај у прихватилишта</t>
        </r>
      </text>
    </comment>
    <comment ref="A199" authorId="0">
      <text>
        <r>
          <rPr>
            <b/>
            <sz val="9"/>
            <color indexed="81"/>
            <rFont val="Tahoma"/>
            <family val="2"/>
          </rPr>
          <t>Односи се искључиво на смештај у домове. Не рачунати децу на смештају у прихватилиштима. Постоји посебна табела за смештај у прихватилишта</t>
        </r>
      </text>
    </comment>
    <comment ref="A210" authorId="1">
      <text>
        <r>
          <rPr>
            <b/>
            <sz val="10"/>
            <color indexed="81"/>
            <rFont val="Tahoma"/>
            <family val="2"/>
          </rPr>
          <t xml:space="preserve">Сва деца која су су систему СЗ из разлога који нису претходно наведени“ </t>
        </r>
      </text>
    </comment>
    <comment ref="A214" authorId="0">
      <text>
        <r>
          <rPr>
            <b/>
            <sz val="9"/>
            <color indexed="81"/>
            <rFont val="Tahoma"/>
            <family val="2"/>
          </rPr>
          <t>Односи се искључиво на смештај у домове. Не рачунати децу на смештају у прихватилиштима. Постоји посебна табела за смештај у прихватилишта</t>
        </r>
      </text>
    </comment>
    <comment ref="A225" authorId="0">
      <text>
        <r>
          <rPr>
            <b/>
            <sz val="9"/>
            <color indexed="81"/>
            <rFont val="Tahoma"/>
            <family val="2"/>
          </rPr>
          <t>Односи се искључиво на смештај у домове. Не рачунати децу на смештају у прихватилиштима. Постоји посебна табела за смештај у прихватилишта</t>
        </r>
      </text>
    </comment>
    <comment ref="A236" authorId="0">
      <text>
        <r>
          <rPr>
            <b/>
            <sz val="9"/>
            <color indexed="81"/>
            <rFont val="Tahoma"/>
            <family val="2"/>
          </rPr>
          <t>Односи се искључиво на прекид смештаја у домовима. Не рачунати децу на смештају у прихватилиштима. Постоји посебна табела за смештај у прихватилишта</t>
        </r>
      </text>
    </comment>
    <comment ref="A252" authorId="0">
      <text>
        <r>
          <rPr>
            <b/>
            <sz val="9"/>
            <color indexed="81"/>
            <rFont val="Tahoma"/>
            <family val="2"/>
          </rPr>
          <t>Односи се искључиво на прекид смештаја у домовима. Не рачунати децу на смештају у прихватилиштима. Постоји посебна табела за смештај у прихватилишта</t>
        </r>
      </text>
    </comment>
    <comment ref="A265" authorId="0">
      <text>
        <r>
          <rPr>
            <b/>
            <sz val="9"/>
            <color indexed="81"/>
            <rFont val="Tahoma"/>
            <family val="2"/>
          </rPr>
          <t>Односи се искључиво на смештај у домовима СЗ. Не рачунати децу на смештају у прихватилиштима. Постоји посебна табела за смештај у прихватилишта</t>
        </r>
      </text>
    </comment>
    <comment ref="N265" authorId="1">
      <text>
        <r>
          <rPr>
            <b/>
            <sz val="10"/>
            <color indexed="81"/>
            <rFont val="Tahoma"/>
            <family val="2"/>
          </rPr>
          <t xml:space="preserve">
деца узраста до 3 године су деца од рођења па до 2 године 11 месеци 31 дан</t>
        </r>
      </text>
    </comment>
    <comment ref="A277" authorId="0">
      <text>
        <r>
          <rPr>
            <b/>
            <sz val="9"/>
            <color indexed="81"/>
            <rFont val="Tahoma"/>
            <family val="2"/>
          </rPr>
          <t>Без прихватилишта за малолетне странце - приказати у табели 32.</t>
        </r>
      </text>
    </comment>
    <comment ref="A287" authorId="0">
      <text>
        <r>
          <rPr>
            <b/>
            <sz val="9"/>
            <color indexed="81"/>
            <rFont val="Tahoma"/>
            <family val="2"/>
          </rPr>
          <t>Без прихватилишта за малолетне странце - приказати у табели 32.</t>
        </r>
      </text>
    </comment>
    <comment ref="A297" authorId="0">
      <text>
        <r>
          <rPr>
            <b/>
            <sz val="9"/>
            <color indexed="81"/>
            <rFont val="Tahoma"/>
            <family val="2"/>
          </rPr>
          <t>Без прихватилишта за малолетне странце - приказати у посебној табели</t>
        </r>
      </text>
    </comment>
  </commentList>
</comments>
</file>

<file path=xl/comments5.xml><?xml version="1.0" encoding="utf-8"?>
<comments xmlns="http://schemas.openxmlformats.org/spreadsheetml/2006/main">
  <authors>
    <author>Lenovo 1</author>
    <author>Mirjana</author>
  </authors>
  <commentList>
    <comment ref="A73" authorId="0">
      <text>
        <r>
          <rPr>
            <b/>
            <sz val="10"/>
            <color indexed="81"/>
            <rFont val="Tahoma"/>
            <family val="2"/>
            <charset val="238"/>
          </rPr>
          <t>Односи се на све починиоце насиља без обзира да ли је жртва дете или одрасли и без обзира на врсту пријаве (суд, грађани, ЦСР или друге институције)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6" authorId="0">
      <text>
        <r>
          <rPr>
            <b/>
            <sz val="10"/>
            <color indexed="81"/>
            <rFont val="Tahoma"/>
            <family val="2"/>
            <charset val="238"/>
          </rPr>
          <t>Односи се на заштиту деце па у табели треба приказати само број деце у поступцима ЦСР-а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12" authorId="0">
      <text>
        <r>
          <rPr>
            <b/>
            <sz val="9"/>
            <color indexed="81"/>
            <rFont val="Tahoma"/>
            <charset val="1"/>
          </rPr>
          <t>Односи се на све случајеве насиља без обзира да ли је случај пријављен ЦСР-у као насиље или је насиље откривено у ЦСР у току рада на другим проблемима</t>
        </r>
      </text>
    </comment>
    <comment ref="A14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- Деца са проблемима у понашању у школи, са родитељима, старатељем и заједницом и ако својим понашањем угрожава себе и околину
- Дете које се суочава с тешкоћама због злоупотребе алкохола, дрога или других опојних средстава
- ДЕЦА КОЈА НЕМАЈУ КРИВИЧНА ДЕЛА И НИСУ УЧИНИОЦИ ПРЕКРШАЈА</t>
        </r>
      </text>
    </comment>
    <comment ref="A14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- Деца у сукобу са законом (КРИВИЧНИ И ПРЕКРШАЈНИ ЗАКОН)
</t>
        </r>
      </text>
    </comment>
    <comment ref="A160" authorId="1">
      <text>
        <r>
          <rPr>
            <b/>
            <sz val="9"/>
            <color indexed="81"/>
            <rFont val="Tahoma"/>
            <family val="2"/>
          </rPr>
          <t>У овој табели је могуће да се једно дете јавља више пута</t>
        </r>
      </text>
    </comment>
  </commentList>
</comments>
</file>

<file path=xl/comments6.xml><?xml version="1.0" encoding="utf-8"?>
<comments xmlns="http://schemas.openxmlformats.org/spreadsheetml/2006/main">
  <authors>
    <author>brankamrsulja</author>
  </authors>
  <commentList>
    <comment ref="A18" authorId="0">
      <text>
        <r>
          <rPr>
            <b/>
            <sz val="10"/>
            <color indexed="81"/>
            <rFont val="Tahoma"/>
            <family val="2"/>
          </rPr>
          <t xml:space="preserve">    
         Остале институције и организације изузев суда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  </t>
        </r>
      </text>
    </comment>
  </commentList>
</comments>
</file>

<file path=xl/comments7.xml><?xml version="1.0" encoding="utf-8"?>
<comments xmlns="http://schemas.openxmlformats.org/spreadsheetml/2006/main">
  <authors>
    <author>Mirjana</author>
  </authors>
  <commentList>
    <comment ref="A74" authorId="0">
      <text>
        <r>
          <rPr>
            <sz val="9"/>
            <color indexed="81"/>
            <rFont val="Tahoma"/>
            <charset val="1"/>
          </rPr>
          <t>Не односи се на кориснике са инвалидитетом који су у социјалном становању у заштићеним условима</t>
        </r>
      </text>
    </comment>
  </commentList>
</comments>
</file>

<file path=xl/sharedStrings.xml><?xml version="1.0" encoding="utf-8"?>
<sst xmlns="http://schemas.openxmlformats.org/spreadsheetml/2006/main" count="2041" uniqueCount="978">
  <si>
    <t>Увећани додатак за помоћ и негу другог лица</t>
  </si>
  <si>
    <t>Помоћ за оспособљавање за рад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</si>
  <si>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Врста решења/закључка</t>
  </si>
  <si>
    <t xml:space="preserve">Ћићевац </t>
  </si>
  <si>
    <t>Број случајева где је супервизор радио као водитељ случаја</t>
  </si>
  <si>
    <t>Издржавање других сродника</t>
  </si>
  <si>
    <t>Старост корисника</t>
  </si>
  <si>
    <t>Старост жртве насиља</t>
  </si>
  <si>
    <t>Врста поступка</t>
  </si>
  <si>
    <t>Техничко особље</t>
  </si>
  <si>
    <t>e-mail:</t>
  </si>
  <si>
    <t xml:space="preserve"> Укупно    М</t>
  </si>
  <si>
    <t>Укупно      Ж</t>
  </si>
  <si>
    <t>Старосне групе</t>
  </si>
  <si>
    <t xml:space="preserve">Остала деца  </t>
  </si>
  <si>
    <t xml:space="preserve">Васпитни налог </t>
  </si>
  <si>
    <t>Број васпитних налога</t>
  </si>
  <si>
    <t>Поравнање са оштећеним како би се накнадом штете, извињењем, радом или на неки други начин отклониле, у целини или делимично, штетне последице дела</t>
  </si>
  <si>
    <t>Редовно похађање школе или редовно одлажење на посао</t>
  </si>
  <si>
    <t>Укључивање, без накнаде, у рад хуманитарних организација или послове социјалног, локалног или еколошког садржаја</t>
  </si>
  <si>
    <t>Подвргавање одговарајућем испитивању и одвикавању од зависности изазване употребом алкохолних пића или опојних дрога</t>
  </si>
  <si>
    <t>Укључивање у појединачни или групни третман у одговарајућој здравственој установи или саветовалишту</t>
  </si>
  <si>
    <t>Извор финансирања</t>
  </si>
  <si>
    <t xml:space="preserve">У К У П Н О </t>
  </si>
  <si>
    <t>Александровац</t>
  </si>
  <si>
    <t>Алексинац</t>
  </si>
  <si>
    <t>Апатин</t>
  </si>
  <si>
    <t>Аранђеловац</t>
  </si>
  <si>
    <t>Ариље</t>
  </si>
  <si>
    <t>Бабушница</t>
  </si>
  <si>
    <t>Бач</t>
  </si>
  <si>
    <t>Бачка Паланка</t>
  </si>
  <si>
    <t>Бајина Башта</t>
  </si>
  <si>
    <t>Баточина</t>
  </si>
  <si>
    <t>Бечеј</t>
  </si>
  <si>
    <t>Бела Црква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</si>
  <si>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</si>
  <si>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</si>
  <si>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</si>
  <si>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</si>
  <si>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</si>
  <si>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</si>
  <si>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</si>
  <si>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</si>
  <si>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Чачак</t>
  </si>
  <si>
    <t>Чајетина</t>
  </si>
  <si>
    <t>Чока</t>
  </si>
  <si>
    <t>Ћуприја</t>
  </si>
  <si>
    <t>Гаџин Хан</t>
  </si>
  <si>
    <t>Горњи Милановац</t>
  </si>
  <si>
    <t>Инђија</t>
  </si>
  <si>
    <t>Ивањица</t>
  </si>
  <si>
    <t>Јагодина</t>
  </si>
  <si>
    <t>Кањижа</t>
  </si>
  <si>
    <t>Кикинда</t>
  </si>
  <si>
    <t>Кладово</t>
  </si>
  <si>
    <t>Кнић</t>
  </si>
  <si>
    <t>Књажевац</t>
  </si>
  <si>
    <t>Пожаревац</t>
  </si>
  <si>
    <t>Пожега</t>
  </si>
  <si>
    <t>Прешево</t>
  </si>
  <si>
    <t>Прибој</t>
  </si>
  <si>
    <t>Пријепоље</t>
  </si>
  <si>
    <t>Шабац</t>
  </si>
  <si>
    <t>Сента</t>
  </si>
  <si>
    <t>Шид</t>
  </si>
  <si>
    <t>Сјеница</t>
  </si>
  <si>
    <t>Смедеревска Паланка</t>
  </si>
  <si>
    <t>Сокобања</t>
  </si>
  <si>
    <t>Сремска Митровица</t>
  </si>
  <si>
    <t>Стара Пазова</t>
  </si>
  <si>
    <t>Суботица</t>
  </si>
  <si>
    <t>Сурдулица</t>
  </si>
  <si>
    <t>Сврљиг</t>
  </si>
  <si>
    <t>Трговиште</t>
  </si>
  <si>
    <t>Трстеник</t>
  </si>
  <si>
    <t>Ужице</t>
  </si>
  <si>
    <t>Ваљево</t>
  </si>
  <si>
    <t>Велика Плана</t>
  </si>
  <si>
    <t>Велико Градиште</t>
  </si>
  <si>
    <t>Владичин Хан</t>
  </si>
  <si>
    <t>Владимирци</t>
  </si>
  <si>
    <t>Врање</t>
  </si>
  <si>
    <t>Врбас</t>
  </si>
  <si>
    <t>Врњачка Бања</t>
  </si>
  <si>
    <t>Вршац</t>
  </si>
  <si>
    <t>Жабари</t>
  </si>
  <si>
    <t>Зрењанин</t>
  </si>
  <si>
    <t>Центар за социјални рад</t>
  </si>
  <si>
    <t>Адреса и поштански број</t>
  </si>
  <si>
    <t>Телефони</t>
  </si>
  <si>
    <t>Град Београд</t>
  </si>
  <si>
    <t>Статус запосленог</t>
  </si>
  <si>
    <t xml:space="preserve"> Финансира Република</t>
  </si>
  <si>
    <t>Укупно радника</t>
  </si>
  <si>
    <t>Укупно</t>
  </si>
  <si>
    <t>Старост</t>
  </si>
  <si>
    <t>Врста послова</t>
  </si>
  <si>
    <t>Руководећи</t>
  </si>
  <si>
    <t>М</t>
  </si>
  <si>
    <t>Ж</t>
  </si>
  <si>
    <t>40 – 49</t>
  </si>
  <si>
    <t>50 – 59</t>
  </si>
  <si>
    <t>60 - 64</t>
  </si>
  <si>
    <t>65+</t>
  </si>
  <si>
    <t>Административно Финансијски</t>
  </si>
  <si>
    <t>Локална самоуправа</t>
  </si>
  <si>
    <t>Стручни профил радника</t>
  </si>
  <si>
    <t>Други стручни радници</t>
  </si>
  <si>
    <t>Социјални радник</t>
  </si>
  <si>
    <t>Психолог</t>
  </si>
  <si>
    <t>Педагог</t>
  </si>
  <si>
    <t>Специјални педагог</t>
  </si>
  <si>
    <t>Андрагог</t>
  </si>
  <si>
    <t>Социолог</t>
  </si>
  <si>
    <t>Правник</t>
  </si>
  <si>
    <t>Друго</t>
  </si>
  <si>
    <t>Водитељ случаја</t>
  </si>
  <si>
    <t>Супервизор</t>
  </si>
  <si>
    <t>УКУПНО</t>
  </si>
  <si>
    <t>4)</t>
  </si>
  <si>
    <t>Oпштина ( и округ )</t>
  </si>
  <si>
    <t>Aранђеловац</t>
  </si>
  <si>
    <t xml:space="preserve">Власотинце </t>
  </si>
  <si>
    <t>Осечина</t>
  </si>
  <si>
    <t>Стављени у пасиву</t>
  </si>
  <si>
    <t>Ниво образовања</t>
  </si>
  <si>
    <t xml:space="preserve">Бачка Топола </t>
  </si>
  <si>
    <t>Оџаци</t>
  </si>
  <si>
    <t>Опово</t>
  </si>
  <si>
    <t>Панчево</t>
  </si>
  <si>
    <t xml:space="preserve">Рума </t>
  </si>
  <si>
    <t>Витина – Рани Луг</t>
  </si>
  <si>
    <t>Ново Брдо – Рани Луг</t>
  </si>
  <si>
    <t>Зубин Поток</t>
  </si>
  <si>
    <t>Штрпце</t>
  </si>
  <si>
    <t>Постојање рампи (фиксна или покретна)</t>
  </si>
  <si>
    <t>Рукохвати</t>
  </si>
  <si>
    <t>Приступачно приземље</t>
  </si>
  <si>
    <t>Приступачни тоалети</t>
  </si>
  <si>
    <t>Врста  програма обуке или стручног усавршавања</t>
  </si>
  <si>
    <t>Број радника</t>
  </si>
  <si>
    <t>Програми обуке који су акредитовани у систему социјалне заштите</t>
  </si>
  <si>
    <t>Семинари, саветовања, конференције и друго</t>
  </si>
  <si>
    <t>Неки други програми или усавршавања (академско усавршавање – специјализација, мастер и сл.)</t>
  </si>
  <si>
    <t>Корисници по узрасту</t>
  </si>
  <si>
    <t>Старији      (65 и више)</t>
  </si>
  <si>
    <t>Деца</t>
  </si>
  <si>
    <t>Млади</t>
  </si>
  <si>
    <t>Одрасли</t>
  </si>
  <si>
    <t>Старији</t>
  </si>
  <si>
    <t>Градско</t>
  </si>
  <si>
    <t>Пренети</t>
  </si>
  <si>
    <t xml:space="preserve">Старосне групе </t>
  </si>
  <si>
    <t>Узрасне групе</t>
  </si>
  <si>
    <t>15-17</t>
  </si>
  <si>
    <t xml:space="preserve">3 - 5 </t>
  </si>
  <si>
    <t>6 - 14</t>
  </si>
  <si>
    <t>Корисничке групе</t>
  </si>
  <si>
    <t>0-2</t>
  </si>
  <si>
    <t>6-14</t>
  </si>
  <si>
    <t>3-5</t>
  </si>
  <si>
    <t>Број деце</t>
  </si>
  <si>
    <t>Деца ОСИ</t>
  </si>
  <si>
    <t>За децу</t>
  </si>
  <si>
    <t>За младе</t>
  </si>
  <si>
    <t>За одрасле</t>
  </si>
  <si>
    <t>За старије</t>
  </si>
  <si>
    <t>Деца страни држављани без пратње</t>
  </si>
  <si>
    <t>Узраст</t>
  </si>
  <si>
    <t>Врста школе</t>
  </si>
  <si>
    <t>Предшколска настава</t>
  </si>
  <si>
    <t>Основна</t>
  </si>
  <si>
    <t>Средња</t>
  </si>
  <si>
    <t>Не похађа школу</t>
  </si>
  <si>
    <t xml:space="preserve">Број деце </t>
  </si>
  <si>
    <t>Родитељи преминули</t>
  </si>
  <si>
    <t>Родитељи непознати</t>
  </si>
  <si>
    <t>Родитељи спречени да врше родитељску дужност</t>
  </si>
  <si>
    <t>Родитељи који нису стекли пословну способност</t>
  </si>
  <si>
    <t>Преко 2 године</t>
  </si>
  <si>
    <t>Врста смештаја</t>
  </si>
  <si>
    <t>Разлог престанка смештаја</t>
  </si>
  <si>
    <t>Нешто друго</t>
  </si>
  <si>
    <t>Дужина боравка у установи за смештај</t>
  </si>
  <si>
    <t>0 – 6 месеци</t>
  </si>
  <si>
    <t>7 - 12 месеци</t>
  </si>
  <si>
    <t>1 – 2 године</t>
  </si>
  <si>
    <t>Мушки</t>
  </si>
  <si>
    <t>Женски</t>
  </si>
  <si>
    <t>Врста инвалидитета</t>
  </si>
  <si>
    <t>Старосна структура</t>
  </si>
  <si>
    <t>Реактивирани</t>
  </si>
  <si>
    <t>Новоевидентирани</t>
  </si>
  <si>
    <t>Смештај у прихватилишту /прихватној станици</t>
  </si>
  <si>
    <t>Смештај у установи социјалне заштите</t>
  </si>
  <si>
    <t>Врста старатеља</t>
  </si>
  <si>
    <t>Непосредни старатељ</t>
  </si>
  <si>
    <t>Забрана приближавања члану породице на одређеној удаљености</t>
  </si>
  <si>
    <t>Забрана даљег узнемиравања члана породице</t>
  </si>
  <si>
    <t xml:space="preserve">Остали </t>
  </si>
  <si>
    <t>Старосна структура корисника</t>
  </si>
  <si>
    <t>Статус запослености</t>
  </si>
  <si>
    <t>Незапослен</t>
  </si>
  <si>
    <t>Запослен</t>
  </si>
  <si>
    <t>Пензионер</t>
  </si>
  <si>
    <t>Број сачињених планова</t>
  </si>
  <si>
    <t>Број случајева</t>
  </si>
  <si>
    <t>Медијација</t>
  </si>
  <si>
    <t>Породична терапија</t>
  </si>
  <si>
    <t xml:space="preserve">Поступак за доношење привремене мере принудног лечења </t>
  </si>
  <si>
    <t>Забрана приступа у простор око места становања или места рада члана породице</t>
  </si>
  <si>
    <t>Первазивни развојни поремећаји, ....</t>
  </si>
  <si>
    <t>Број индивидуалних планова професионалног развоја водитеља случаја</t>
  </si>
  <si>
    <t>Број извештаја о напретку водитеља случаја</t>
  </si>
  <si>
    <t>Број одржаних групних супервизорских састанака</t>
  </si>
  <si>
    <t>Број налаза и мишљења</t>
  </si>
  <si>
    <t>Школа или предшколска институција</t>
  </si>
  <si>
    <t>Здравствене установе</t>
  </si>
  <si>
    <t>Полиција</t>
  </si>
  <si>
    <t>Служба за запошљавање</t>
  </si>
  <si>
    <t>Удружења грађана</t>
  </si>
  <si>
    <t>Интер-ресорна комисија</t>
  </si>
  <si>
    <t>Поступак пред судом</t>
  </si>
  <si>
    <t>Вршење родитељског права</t>
  </si>
  <si>
    <t>Регулисање личног односа детета и родитеља</t>
  </si>
  <si>
    <t>Издржавање детета</t>
  </si>
  <si>
    <t>Лишење родитељског права</t>
  </si>
  <si>
    <t>Кривични поступак против родитеља због занемаривања и злостављања детета</t>
  </si>
  <si>
    <t>Прекршајни поступак</t>
  </si>
  <si>
    <t>Супружничко издржавање</t>
  </si>
  <si>
    <t>Млади          (18-25)</t>
  </si>
  <si>
    <t>Одрасли      (26-64)</t>
  </si>
  <si>
    <t>Деца              (0-17)</t>
  </si>
  <si>
    <t>Становање уз подршку за младе који се осамостаљују</t>
  </si>
  <si>
    <t>Становање уз подршку за особе са инвалидитетом</t>
  </si>
  <si>
    <t>Потпуно лишавање пословне способности</t>
  </si>
  <si>
    <t>Делимично лишавање пословне способности</t>
  </si>
  <si>
    <t>Породични смештај у другу породицу</t>
  </si>
  <si>
    <t>Смрт корисника</t>
  </si>
  <si>
    <t>Васпитна мера посебне обавезе</t>
  </si>
  <si>
    <t>Извињење оштећеном</t>
  </si>
  <si>
    <t>Редовно похађање школе и неизостајање са посла</t>
  </si>
  <si>
    <t>Оспособљавање за одговарајуће занимање</t>
  </si>
  <si>
    <t>Укључивање у спортске активности</t>
  </si>
  <si>
    <t>Похађање курсева за стручно оспособљавање или припремање и полагање испита којима се проверава одређено знање</t>
  </si>
  <si>
    <t>Да не може да напусти место пребивалишта или боравишта без  сагласности суда  и посебног одобрења органа старатељства</t>
  </si>
  <si>
    <t>Васпитна мера појачаног надзора</t>
  </si>
  <si>
    <t>Појачан надзор у другој породици</t>
  </si>
  <si>
    <t>Појачан надзор од стране органа старатељства</t>
  </si>
  <si>
    <t>Појачан надзор уз дневни боравак у одговарајућој установи за  васпитавање и образовање малолетника</t>
  </si>
  <si>
    <t>Заводска васпитна мера</t>
  </si>
  <si>
    <t>Упућивање у васпитну установу</t>
  </si>
  <si>
    <t>Упућивање у васпитно-поправни дом</t>
  </si>
  <si>
    <t>Стручни поступак</t>
  </si>
  <si>
    <t>Број поступака</t>
  </si>
  <si>
    <t>Почетна процена</t>
  </si>
  <si>
    <t>Усмерена процена корисника</t>
  </si>
  <si>
    <t>Процена опште подобности старатеља</t>
  </si>
  <si>
    <t>Облик ангажовања</t>
  </si>
  <si>
    <t>15 - 17</t>
  </si>
  <si>
    <t>Физичко насиље</t>
  </si>
  <si>
    <t>Сексуално насиље</t>
  </si>
  <si>
    <t>Занемаривање</t>
  </si>
  <si>
    <t>Психичко насиље</t>
  </si>
  <si>
    <t>Порекло пријаве</t>
  </si>
  <si>
    <t xml:space="preserve">Члан породице </t>
  </si>
  <si>
    <t>Орган старатељства по службеној дужности у другим поступцима</t>
  </si>
  <si>
    <t>Анонимна пријава</t>
  </si>
  <si>
    <t>Поступак за изрицање мере  заштите од насиља у породици</t>
  </si>
  <si>
    <t>Кривична пријава</t>
  </si>
  <si>
    <t>Брат/сестра</t>
  </si>
  <si>
    <t>Син/ ћерка</t>
  </si>
  <si>
    <t>Партнер једног од родитеља</t>
  </si>
  <si>
    <t>Други члан породице или крвни сродник</t>
  </si>
  <si>
    <t>Хранитељ/ старатељ</t>
  </si>
  <si>
    <t>Неко други</t>
  </si>
  <si>
    <t>Број корисника</t>
  </si>
  <si>
    <t>Жртве трговине људима</t>
  </si>
  <si>
    <t>Број захтева према врсти права</t>
  </si>
  <si>
    <t>Број жртава насиља према старости</t>
  </si>
  <si>
    <t>Број починилаца</t>
  </si>
  <si>
    <t>Укупно починилаца</t>
  </si>
  <si>
    <t>Број реализованих активности/ донетих планова и извештаја</t>
  </si>
  <si>
    <t>Број интервенција</t>
  </si>
  <si>
    <t>Узраст корисника</t>
  </si>
  <si>
    <t>Нема података</t>
  </si>
  <si>
    <t>Брачни/ ванбрачни партнер</t>
  </si>
  <si>
    <t>Број деце на породичном смештају</t>
  </si>
  <si>
    <t>Особе са инвалидитетом</t>
  </si>
  <si>
    <t>Особе које имају потребе за домским смештајем и другим услугама социјалне заштите у локалној заједници</t>
  </si>
  <si>
    <t>Број донетих одлука о подобности сродника за пружање услуге породичног смештаја</t>
  </si>
  <si>
    <t>за децу</t>
  </si>
  <si>
    <t>за младе</t>
  </si>
  <si>
    <t>за одрасле</t>
  </si>
  <si>
    <t>за старије</t>
  </si>
  <si>
    <t xml:space="preserve">Поступак за заштиту права детета </t>
  </si>
  <si>
    <t>Предлог за лишење родитељског права</t>
  </si>
  <si>
    <t>Финансира локална самоуправа</t>
  </si>
  <si>
    <t>Стручни послови супервизора</t>
  </si>
  <si>
    <t>Врста институције</t>
  </si>
  <si>
    <t>Деца (0-17)</t>
  </si>
  <si>
    <t>Млади (18-25)</t>
  </si>
  <si>
    <t>Одрасли (26-64)</t>
  </si>
  <si>
    <t>Старији (65 и више)</t>
  </si>
  <si>
    <t xml:space="preserve">Корисничке групе                                                                    </t>
  </si>
  <si>
    <t xml:space="preserve"> Врста смештаја</t>
  </si>
  <si>
    <t xml:space="preserve"> Водитељ случаја и супервизор</t>
  </si>
  <si>
    <r>
      <t xml:space="preserve">0 - 2 </t>
    </r>
    <r>
      <rPr>
        <sz val="10"/>
        <color indexed="12"/>
        <rFont val="Calibri"/>
        <family val="2"/>
        <charset val="238"/>
      </rPr>
      <t xml:space="preserve"> </t>
    </r>
  </si>
  <si>
    <t>Деца чији се родитељи споре око начина вршења родитељског права</t>
  </si>
  <si>
    <t xml:space="preserve">5) </t>
  </si>
  <si>
    <t>6)</t>
  </si>
  <si>
    <t>7)</t>
  </si>
  <si>
    <t xml:space="preserve">8) </t>
  </si>
  <si>
    <t>9)</t>
  </si>
  <si>
    <t>10)</t>
  </si>
  <si>
    <t xml:space="preserve">Остали разлози  </t>
  </si>
  <si>
    <t>Разлог</t>
  </si>
  <si>
    <r>
      <t>Разлог примене мере старатељске заштите</t>
    </r>
    <r>
      <rPr>
        <b/>
        <sz val="10"/>
        <color indexed="10"/>
        <rFont val="Calibri"/>
        <family val="2"/>
        <charset val="238"/>
      </rPr>
      <t xml:space="preserve"> </t>
    </r>
  </si>
  <si>
    <t>Новчана социјална помоћ</t>
  </si>
  <si>
    <t>Мала домска заједница</t>
  </si>
  <si>
    <t>Смештај према одлуци суда</t>
  </si>
  <si>
    <t>Проблеми у понашању детета</t>
  </si>
  <si>
    <t>Особа са друштвено неприхватљивим понашањем</t>
  </si>
  <si>
    <t>Материјално угрожене особе</t>
  </si>
  <si>
    <t>Страни држављани и лица без држављанства у потреби за социјалном заштитом</t>
  </si>
  <si>
    <t>Домски смештај</t>
  </si>
  <si>
    <t>Смештај у малу домску заједницу</t>
  </si>
  <si>
    <t>Број васпитних мера за малолетнике</t>
  </si>
  <si>
    <t>Покретање кривичног поступка у случајевима пропуста у вршењу родитељских права</t>
  </si>
  <si>
    <t>Број заводских мера за  млађе пунолетнике (18 - 21)</t>
  </si>
  <si>
    <t>Број заводских мера за малолетнике</t>
  </si>
  <si>
    <t>Економско насиље</t>
  </si>
  <si>
    <t>Биолошке породице</t>
  </si>
  <si>
    <t>Усвојитељске породице</t>
  </si>
  <si>
    <t>Обавезно психијатријско лечење и чување у здравственој установи</t>
  </si>
  <si>
    <t>Обавезно психијатријско лечење на слободи</t>
  </si>
  <si>
    <t>Обавезно лечење наркомана</t>
  </si>
  <si>
    <t>Обавезно лечење алкохоличара</t>
  </si>
  <si>
    <t>Забрана управљања моторним возилом</t>
  </si>
  <si>
    <t>Одузимање предмета</t>
  </si>
  <si>
    <t>Јавно објављивање пресуде</t>
  </si>
  <si>
    <t>Забрана приближавања и комуникације са оштећеним</t>
  </si>
  <si>
    <t xml:space="preserve">Забрана присуствовања одређеним спортским приредбама </t>
  </si>
  <si>
    <t>Издавање налога за усељење у породични стан или кућу без обзира на право својине/закупа непокретности</t>
  </si>
  <si>
    <t>Родитељ</t>
  </si>
  <si>
    <t>Једнократна новчана  помоћ</t>
  </si>
  <si>
    <t>Број случајева у којима је супервизор члан тима као стручни радник</t>
  </si>
  <si>
    <t>Други центри за социјални рад</t>
  </si>
  <si>
    <t xml:space="preserve">Установе социјалне заштите </t>
  </si>
  <si>
    <t>Извршни поступак у регулисању виђања детета и родитеља</t>
  </si>
  <si>
    <t xml:space="preserve"> МОЛИМ да покретом "миша" пређете преко СВАКОГ ПЛАВОГ поља!</t>
  </si>
  <si>
    <r>
      <t>Програми обуке који нису</t>
    </r>
    <r>
      <rPr>
        <sz val="10"/>
        <color indexed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акредитовани у систему социјалне заштите</t>
    </r>
  </si>
  <si>
    <t xml:space="preserve">Радни однос заснован на неодређено време      </t>
  </si>
  <si>
    <t>Радни однос заснован на неодређено време</t>
  </si>
  <si>
    <t>Радни однос заснован на одређено време</t>
  </si>
  <si>
    <t>Ангажовање на обављању привремених и повремених послова</t>
  </si>
  <si>
    <t>Број поновних прегледа</t>
  </si>
  <si>
    <t>Број изречених мера</t>
  </si>
  <si>
    <t>Врста мере</t>
  </si>
  <si>
    <t>Завршена виша/висока школа</t>
  </si>
  <si>
    <t>Завршена средња школа</t>
  </si>
  <si>
    <t>Завршена основна школа</t>
  </si>
  <si>
    <t>Без завршене основне школе</t>
  </si>
  <si>
    <t>Друго лице ван породице</t>
  </si>
  <si>
    <t>Јавна установа (школа, дом здравља, вртић....)</t>
  </si>
  <si>
    <t>Суд</t>
  </si>
  <si>
    <t>Удружење грађана</t>
  </si>
  <si>
    <t>Жртва</t>
  </si>
  <si>
    <t>Упућивање родитеља на разговор у породично саветовалиште или у установу специјализовану за посредовање у породичним односима</t>
  </si>
  <si>
    <t>Захтев родитељима да положе рачун о управљању имовином детета</t>
  </si>
  <si>
    <t>Врста мере корективног надзора</t>
  </si>
  <si>
    <t>Број решења</t>
  </si>
  <si>
    <t>Врста услуге</t>
  </si>
  <si>
    <t>Персонална асистенција</t>
  </si>
  <si>
    <t>Друге врсте подршке неопходне за активно учешће корисника у друштву</t>
  </si>
  <si>
    <t>Друге саветодавне и едукативне услуге и активности</t>
  </si>
  <si>
    <t>Врста саветодавног усмеравања</t>
  </si>
  <si>
    <t>Помоћ у васпитању и развојним проблемима деце</t>
  </si>
  <si>
    <t>Психосоцијална подршка жртвама насиља</t>
  </si>
  <si>
    <t>Помоћ у сређивању брачних и породичних односа</t>
  </si>
  <si>
    <t>Усмеравање лица у стању социјалне потребе</t>
  </si>
  <si>
    <t>Организовање животне и радне средине</t>
  </si>
  <si>
    <t xml:space="preserve"> </t>
  </si>
  <si>
    <t xml:space="preserve">За децу   </t>
  </si>
  <si>
    <t xml:space="preserve">За одрасле </t>
  </si>
  <si>
    <t xml:space="preserve">За старије  </t>
  </si>
  <si>
    <t xml:space="preserve">Друго </t>
  </si>
  <si>
    <t xml:space="preserve">8. Приступачност објекта ЦСР особама са инвалидитетом 
</t>
  </si>
  <si>
    <t>9. Да ли ЦСР има годишњи план стручног усавршавања запослених радника?</t>
  </si>
  <si>
    <t>10. Број стручних радника који су похађали програме стручног усавршавања у извештајном периоду</t>
  </si>
  <si>
    <t>11. Број стручних радника који нису похађали основни програм обуке за посао који обављају</t>
  </si>
  <si>
    <t>1. ОСНОВНИ ПОДАЦИ О ЦЕНТРУ ЗА СОЦИЈАЛНИ РАД</t>
  </si>
  <si>
    <t>7. УСЛУГЕ ЦЕНТРА ЗА СОЦИЈАЛНИ РАД</t>
  </si>
  <si>
    <t>7.1. НЕОДЛОЖНЕ ИНТЕРВЕНЦИЈЕ</t>
  </si>
  <si>
    <t>7.2. УСЛУГЕ ПРОЦЕНЕ И ПЛАНИРАЊА</t>
  </si>
  <si>
    <t>7.3. ДНЕВНЕ УСЛУГЕ У ЗАЈЕДНИЦИ</t>
  </si>
  <si>
    <t>7.4. УСЛУГЕ ПОДРШКЕ ЗА САМОСТАЛАН ЖИВОТ</t>
  </si>
  <si>
    <t>7.5. САВЕТОДАВНО ТЕРАПИЈСКЕ И СОЦИО-ЕДУКАТИВНЕ УСЛУГЕ</t>
  </si>
  <si>
    <t>Укључивање без надокнаде у рад хуманитарних организација или обављање послова социјалног, локалног и еколошког садржаја</t>
  </si>
  <si>
    <t>Појачан надзор од стране родитеља, усвојитеља или старатеља</t>
  </si>
  <si>
    <t>Старији малолетници</t>
  </si>
  <si>
    <t>Млађи пунолетници (18 - 21)</t>
  </si>
  <si>
    <t>Врста мере безбедности</t>
  </si>
  <si>
    <t>Протеривање странаца из земље</t>
  </si>
  <si>
    <t>Спреченост родитеља да врше родитељско право (одслужење затворске казне, болничко лечење, тешке болести, душевна обољења ...)</t>
  </si>
  <si>
    <t>Ангажовање на основу уговора о делу и ауторском делу</t>
  </si>
  <si>
    <t>Број деце на домском смештају</t>
  </si>
  <si>
    <t>Одсуство родитељског старања ( родитељи преминули, родитељи непознати, родитељи непознатог боравишта, лишени родитељског права, делимично лишени родитељског права, лишени пословне способности, нису стекли пословну способност</t>
  </si>
  <si>
    <t>Упозорење родитељима о недостацима у вршењу родитељских права</t>
  </si>
  <si>
    <t>Поступак за потпуно лишавање родитељског права</t>
  </si>
  <si>
    <t>Поступак за делимично лишавање родитељког права</t>
  </si>
  <si>
    <t>Издавање налога за исељење из породичног стана или куће без обзира на право својине/закупа непокретност</t>
  </si>
  <si>
    <t>Накнада штете оштећеном</t>
  </si>
  <si>
    <t>Одељење – Топола</t>
  </si>
  <si>
    <t>Одељење Рача</t>
  </si>
  <si>
    <t>Одељење Лапово</t>
  </si>
  <si>
    <t>Бујановац</t>
  </si>
  <si>
    <t>Одељење - Голубац</t>
  </si>
  <si>
    <t>Одељење - Црна Трава</t>
  </si>
  <si>
    <t>Деспотовац</t>
  </si>
  <si>
    <t>Димитровград</t>
  </si>
  <si>
    <t>Дољевац</t>
  </si>
  <si>
    <t>Житорађа</t>
  </si>
  <si>
    <t>Зајечар</t>
  </si>
  <si>
    <t>Косјерић</t>
  </si>
  <si>
    <t>Коцељева</t>
  </si>
  <si>
    <t>Крагујевац</t>
  </si>
  <si>
    <t>Краљево</t>
  </si>
  <si>
    <t>Крупањ</t>
  </si>
  <si>
    <t>Крушевац</t>
  </si>
  <si>
    <t>Куршумлија</t>
  </si>
  <si>
    <t>Кучево</t>
  </si>
  <si>
    <t>Лебане</t>
  </si>
  <si>
    <t>Лозница</t>
  </si>
  <si>
    <t>Лучани</t>
  </si>
  <si>
    <t>Љиг</t>
  </si>
  <si>
    <t>Одељење - Лајковац</t>
  </si>
  <si>
    <t>Одељење - Мионица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</si>
  <si>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</si>
  <si>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</si>
  <si>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</si>
  <si>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</si>
  <si>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</si>
  <si>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</si>
  <si>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Неготин</t>
  </si>
  <si>
    <t>Ниш</t>
  </si>
  <si>
    <t>Нова Варош</t>
  </si>
  <si>
    <t>Нови Пазар</t>
  </si>
  <si>
    <t>Параћин</t>
  </si>
  <si>
    <t>Петровац на Млави</t>
  </si>
  <si>
    <t>Одељење - Жагубица</t>
  </si>
  <si>
    <t>Пирот</t>
  </si>
  <si>
    <t>Смедерево</t>
  </si>
  <si>
    <t>Тутин</t>
  </si>
  <si>
    <t>Одељење - Варварин</t>
  </si>
  <si>
    <t>Београд</t>
  </si>
  <si>
    <t xml:space="preserve"> Барајево</t>
  </si>
  <si>
    <t>Вождовац</t>
  </si>
  <si>
    <t>Врачар</t>
  </si>
  <si>
    <t>Гроцка</t>
  </si>
  <si>
    <t>Земун</t>
  </si>
  <si>
    <t>Звездара</t>
  </si>
  <si>
    <t>Лазаревац</t>
  </si>
  <si>
    <t>Младеновац</t>
  </si>
  <si>
    <t>Нови Београд</t>
  </si>
  <si>
    <t>Обреновац</t>
  </si>
  <si>
    <t>Палилула</t>
  </si>
  <si>
    <t>Раковица</t>
  </si>
  <si>
    <t>Савски Венац</t>
  </si>
  <si>
    <t>Сопот</t>
  </si>
  <si>
    <t>Стари град</t>
  </si>
  <si>
    <t>Чукарица</t>
  </si>
  <si>
    <t>Сурчин</t>
  </si>
  <si>
    <t>Апатин.</t>
  </si>
  <si>
    <t>Одељење  - Мали Иђош</t>
  </si>
  <si>
    <t>Бачки Петровац</t>
  </si>
  <si>
    <t>Жабаљ</t>
  </si>
  <si>
    <t>Одељење - Тител</t>
  </si>
  <si>
    <t>Житиште</t>
  </si>
  <si>
    <t>Ковачица</t>
  </si>
  <si>
    <t>Ковин</t>
  </si>
  <si>
    <t>Кула</t>
  </si>
  <si>
    <t>Нови Бечај</t>
  </si>
  <si>
    <t>Нови Сад</t>
  </si>
  <si>
    <t>Одељење  - Беочин</t>
  </si>
  <si>
    <t>Од. Сремски Карловци</t>
  </si>
  <si>
    <t>Нови Кнежевац</t>
  </si>
  <si>
    <t xml:space="preserve">Нова Црња </t>
  </si>
  <si>
    <t>Печинци</t>
  </si>
  <si>
    <t>Пландиште</t>
  </si>
  <si>
    <t>Ириг</t>
  </si>
  <si>
    <t>Сечањ</t>
  </si>
  <si>
    <t>Сомбор</t>
  </si>
  <si>
    <t>Србобран</t>
  </si>
  <si>
    <t>Темерин</t>
  </si>
  <si>
    <t>Приштина у Грачаница</t>
  </si>
  <si>
    <t>Косовска Митровица</t>
  </si>
  <si>
    <t>Одељење Звечан</t>
  </si>
  <si>
    <t>Лепосавић</t>
  </si>
  <si>
    <t>Косовска Каменица – Р. Луг</t>
  </si>
  <si>
    <t>Гнилана – Рани Луг</t>
  </si>
  <si>
    <t>Србица у К. Митровици</t>
  </si>
  <si>
    <t>Вучитрн  у Прилужју</t>
  </si>
  <si>
    <t xml:space="preserve">Севернобачки </t>
  </si>
  <si>
    <t xml:space="preserve">Средњебанатски  </t>
  </si>
  <si>
    <t xml:space="preserve">Севернобанатски  </t>
  </si>
  <si>
    <t xml:space="preserve">Јужнобанатски  </t>
  </si>
  <si>
    <t xml:space="preserve">Западнобачки  </t>
  </si>
  <si>
    <t xml:space="preserve">Сремски  </t>
  </si>
  <si>
    <t xml:space="preserve">Јужнобачки  </t>
  </si>
  <si>
    <t xml:space="preserve">Колубарски  </t>
  </si>
  <si>
    <t xml:space="preserve">Подунавски  </t>
  </si>
  <si>
    <t xml:space="preserve">Браничевски  </t>
  </si>
  <si>
    <t xml:space="preserve">Шумадијски  </t>
  </si>
  <si>
    <t xml:space="preserve">Поморавски  </t>
  </si>
  <si>
    <t xml:space="preserve">Борски  </t>
  </si>
  <si>
    <t xml:space="preserve">Зајечарски  </t>
  </si>
  <si>
    <t xml:space="preserve">Златиборски  </t>
  </si>
  <si>
    <t xml:space="preserve">Моравички  </t>
  </si>
  <si>
    <t xml:space="preserve">Рашки  </t>
  </si>
  <si>
    <t xml:space="preserve">Расински  </t>
  </si>
  <si>
    <t xml:space="preserve">Нишавски  </t>
  </si>
  <si>
    <t xml:space="preserve">Топлички  </t>
  </si>
  <si>
    <t xml:space="preserve">Пиротски  </t>
  </si>
  <si>
    <t xml:space="preserve">Јабланички  </t>
  </si>
  <si>
    <t xml:space="preserve">Пчињски  </t>
  </si>
  <si>
    <t xml:space="preserve">Косовски  </t>
  </si>
  <si>
    <t xml:space="preserve">Пећки  </t>
  </si>
  <si>
    <t xml:space="preserve">Призренски  </t>
  </si>
  <si>
    <t xml:space="preserve">Косовско-митровачки  </t>
  </si>
  <si>
    <t xml:space="preserve">Косовско-поморавски  </t>
  </si>
  <si>
    <t>Регион Београд</t>
  </si>
  <si>
    <t>Регион Војводине</t>
  </si>
  <si>
    <t>Регион Шумадије и Западне Србије</t>
  </si>
  <si>
    <t>Регион Косово и Метохија</t>
  </si>
  <si>
    <t>Регион Јужне и Источне Србије</t>
  </si>
  <si>
    <t>ДА</t>
  </si>
  <si>
    <t>НЕ</t>
  </si>
  <si>
    <t>Број деце чланова породице корисника НСП</t>
  </si>
  <si>
    <t>Врста породице</t>
  </si>
  <si>
    <t>Остало</t>
  </si>
  <si>
    <t>Економиста</t>
  </si>
  <si>
    <t>Политиколог</t>
  </si>
  <si>
    <t>Смештај у сродничку хранитељску породицу</t>
  </si>
  <si>
    <t>Смрт хранитеља</t>
  </si>
  <si>
    <t>Други разлози</t>
  </si>
  <si>
    <t>Престанак потребе за смештајем услед осамостаљивања</t>
  </si>
  <si>
    <t xml:space="preserve">ХП не може да задовољи потребе корисника услед промена у психо-физичком стању хранитеља или корисника </t>
  </si>
  <si>
    <t>Утврђена злоупотреба корисника од стране хранитеља – радна, материјална експлоатација</t>
  </si>
  <si>
    <t>Услед утврђеног случаја занемаривања, насиља или сумње на насиље над корисником</t>
  </si>
  <si>
    <t xml:space="preserve">Услед утврђеног случаја насиља/сумње на насиље које је починио корисник </t>
  </si>
  <si>
    <t xml:space="preserve">Хранитељи неадекватно обављали функције/обавезе (незадовољавање функционалних стандарда) </t>
  </si>
  <si>
    <t>Смештај у ХП не задовољава структуралне стандарде (приступачност, итд.)</t>
  </si>
  <si>
    <t xml:space="preserve">Средина у коју су премештени </t>
  </si>
  <si>
    <t>Биолошка породица</t>
  </si>
  <si>
    <t>Сродничка породица</t>
  </si>
  <si>
    <t>Друга хранитељска породица</t>
  </si>
  <si>
    <t>Установа за смештај корисника СЗ</t>
  </si>
  <si>
    <t>Становање уз подршку</t>
  </si>
  <si>
    <t>Самосталан живот</t>
  </si>
  <si>
    <t>Престанак потребе за смештајем услед створених околности за започињање самосталног живота (повратак у породицу, заснивање брака, запослење, становање уз подршку, итд.)</t>
  </si>
  <si>
    <t xml:space="preserve">Установа за смештај не може да одговори на потребе корисника услед промена у психо-физичком стању корисника </t>
  </si>
  <si>
    <t>Друга установа за смештај корисника СЗ</t>
  </si>
  <si>
    <t>0 - 2</t>
  </si>
  <si>
    <t>3 - 5</t>
  </si>
  <si>
    <t>УКУПНО по полу</t>
  </si>
  <si>
    <t xml:space="preserve">Укупно </t>
  </si>
  <si>
    <t xml:space="preserve">ХП не може да задовољи потребе детета услед промена у психо-физичком стању хранитеља или корисника </t>
  </si>
  <si>
    <t>Услед утврђеног случаја занемаривања, насиља или сумње на насиље над дететом</t>
  </si>
  <si>
    <t>Смрт детета</t>
  </si>
  <si>
    <t>Створени услови за усвојење</t>
  </si>
  <si>
    <t>Усвојитељска породица</t>
  </si>
  <si>
    <t>Створени услови за повратак у биолошку/сродничку породицу</t>
  </si>
  <si>
    <t>Пол</t>
  </si>
  <si>
    <t xml:space="preserve">Домови за смештај деце и младих - бивши домови за децу са сметњама у развоју </t>
  </si>
  <si>
    <t>Домови за смештај деце и младих - бивши домови за децу без родитељског старања</t>
  </si>
  <si>
    <t>Заводи за васпитање деце и младих</t>
  </si>
  <si>
    <t>Прихватилиште/Прихватна станица</t>
  </si>
  <si>
    <t>Премештени у хранитељску породицу</t>
  </si>
  <si>
    <t>Премештени у другу установу за смештај</t>
  </si>
  <si>
    <t>Самовољно напустили установу</t>
  </si>
  <si>
    <t>Умрли</t>
  </si>
  <si>
    <t>Одсуство родитељског старања (родитељи преминули, родитељи непознати, родитељи непознатог боравишта, лишени родитељског права, делимично лишени родитељског права, лишени пословне способности, нису стекли пословну способност)</t>
  </si>
  <si>
    <t>Врста решења о старатељству</t>
  </si>
  <si>
    <t>Стално старатељство</t>
  </si>
  <si>
    <t>Привремено старатељство</t>
  </si>
  <si>
    <t>Разлози престанка старатељске заштите</t>
  </si>
  <si>
    <t>Година оснивања ЦСР/одељења</t>
  </si>
  <si>
    <t>Директор/руководилац одељења</t>
  </si>
  <si>
    <t xml:space="preserve">7. Да ли у вашем ЦСР постоји прописана процедура за поступање по примедбама грађана на рад стручних радника </t>
  </si>
  <si>
    <t>Породични смештај у сродничку хранитељску породицу</t>
  </si>
  <si>
    <t>Престанак потребе за смештајем услед створених околности за повратак у породицу, заснивање брака, запослење, становање уз подршку, итд.</t>
  </si>
  <si>
    <t>Самовољно напуштање смештаја (нпр. отпор према смештају)</t>
  </si>
  <si>
    <t>Врста лишавања пословне способности</t>
  </si>
  <si>
    <t>Смештај у другу хранитељску породицу</t>
  </si>
  <si>
    <t>Премештени у малу домску заједницу</t>
  </si>
  <si>
    <t>Вршилац дужности старатеља</t>
  </si>
  <si>
    <t>Сродник</t>
  </si>
  <si>
    <t>Хранитељ</t>
  </si>
  <si>
    <t>Сродничка хранитељска породица</t>
  </si>
  <si>
    <t>Усвојење</t>
  </si>
  <si>
    <t xml:space="preserve">Лични пратилац детета </t>
  </si>
  <si>
    <t>Створени услови за вршење родитељског права/родитељима враћено родитељско право</t>
  </si>
  <si>
    <t>Покретање поступка за заштиту права детета</t>
  </si>
  <si>
    <t xml:space="preserve">Мирење </t>
  </si>
  <si>
    <t>Нагодба</t>
  </si>
  <si>
    <t>Процена за вршење родитељског права</t>
  </si>
  <si>
    <t>Процена споразумног предлога родитеља</t>
  </si>
  <si>
    <t>Хранитељске породице (сродничке и друге хранитељске породице)</t>
  </si>
  <si>
    <t>Деца жртве трговине људима</t>
  </si>
  <si>
    <t>Број одбачених иницијатива за лишавање пословне способности</t>
  </si>
  <si>
    <t>Смештај у хранитељској (сродничкој и другој хранитељској) породици</t>
  </si>
  <si>
    <t>Број поступака процене</t>
  </si>
  <si>
    <t>Врста процене</t>
  </si>
  <si>
    <t xml:space="preserve">Процена опште подобности усвојитеља </t>
  </si>
  <si>
    <t>Број донетих одлука о подобности потенцијалних хранитеља за пружање услуге породичног смештаја</t>
  </si>
  <si>
    <t>Број одржаних индивидуалних супервизијских састанака</t>
  </si>
  <si>
    <t>Продужење родитељског права</t>
  </si>
  <si>
    <t>Укупан број корисника на евиденцији ЦСР којима је продужено родитељско право - пренети и нови корисници</t>
  </si>
  <si>
    <t>Деца која живе и раде на улици (деца улице)</t>
  </si>
  <si>
    <t>Смештај у сродничкој старатељској породици</t>
  </si>
  <si>
    <t xml:space="preserve">Додатак за помоћ и негу другог лица </t>
  </si>
  <si>
    <t>Укупно по полу</t>
  </si>
  <si>
    <t>Хранитељска породица за младе/породични смештај за одрасле и старије кориснике</t>
  </si>
  <si>
    <t xml:space="preserve">УКУПНО </t>
  </si>
  <si>
    <t>3 -5</t>
  </si>
  <si>
    <t>Број деце за коју је реализовано међународно усвојење у току 2014. године</t>
  </si>
  <si>
    <t>Друге породице</t>
  </si>
  <si>
    <t>Деца чије су породице корисници НСП и других видова материјалних давања</t>
  </si>
  <si>
    <t xml:space="preserve">Проблеми у понашању детета </t>
  </si>
  <si>
    <t>Престанак или обустава васпитне мере</t>
  </si>
  <si>
    <t>Број решења о престанку породичног смештаја</t>
  </si>
  <si>
    <t>Број решења о престанку домског смештаја</t>
  </si>
  <si>
    <t xml:space="preserve"> Укупно </t>
  </si>
  <si>
    <t>Разлози упућивања</t>
  </si>
  <si>
    <t>Број радника који нису завршили програм обуке за вођење случаја</t>
  </si>
  <si>
    <t>Број радника који нису завршили обуку за супервизоре</t>
  </si>
  <si>
    <t>Број радника који нису завршили обуку за правнике</t>
  </si>
  <si>
    <t xml:space="preserve"> 12. Наведите акредитоване програме који стручни радници у ЦСР желе да похађају у наредном периоду</t>
  </si>
  <si>
    <t xml:space="preserve">Родитељ није у могућности да одговори на здравствене потребе детета </t>
  </si>
  <si>
    <t>Родитељ није у могућности да одговори на здравствене потребе детета</t>
  </si>
  <si>
    <t>Број процена опште подобности хранитеља које спроводи ЦСР (средине у којима нема ЦПСУ)</t>
  </si>
  <si>
    <t>Деца и млади</t>
  </si>
  <si>
    <t xml:space="preserve">Укупно у 2014. </t>
  </si>
  <si>
    <t>Жртве насиља, занемаренe особe и у ризику од занемаривања</t>
  </si>
  <si>
    <t>Број деце за коју је реализовано усвојење од стране држављана РС у току 2014. године</t>
  </si>
  <si>
    <t>Број деце према пребивалишту усвојитеља</t>
  </si>
  <si>
    <t>1.2. ОСТАЛИ ПОДАЦИ О РАДУ ЦСР</t>
  </si>
  <si>
    <t>2. ПОДАЦИ О КОРИСНИЦИМА</t>
  </si>
  <si>
    <t>2.1. БРОЈ КОРИСНИКА ЦСР</t>
  </si>
  <si>
    <t>2.2. ФЛУКТУАЦИЈА КОРИСНИКА ЦСР</t>
  </si>
  <si>
    <t>2.3. ДЕЦА</t>
  </si>
  <si>
    <t>2.4. ОДРАСЛИ</t>
  </si>
  <si>
    <t>2.5. ОСОБЕ СА ИНВАЛИДИТЕТОМ</t>
  </si>
  <si>
    <t>2.6. ПОВРАТНИЦИ У ПРОЦЕСУ РЕАДМИСИЈЕ</t>
  </si>
  <si>
    <t>3. ОДЛУЧИВАЊЕ У ВРШЕЊУ ЈАВНИХ ОВЛАШЋЕЊА ЗА ПУНОЛЕТНЕ КОРИСНИКЕ</t>
  </si>
  <si>
    <t>3.2. ОСТВАРИВАЊЕ ПРАВА НА СМЕШТАЈ У УСТАНОВУ СОЦИЈАЛНЕ ЗАШТИТЕ И СМЕШТАЈ У ДРУГУ ПОРОДИЦУ</t>
  </si>
  <si>
    <t>4. ОДЛУЧИВАЊЕ У ВРШЕЊУ ЈАВНИХ ОВЛАШЋЕЊА ЗА МАЛОЛЕТНЕ КОРИСНИКЕ</t>
  </si>
  <si>
    <t>4.5. УСВОЈЕЊЕ</t>
  </si>
  <si>
    <t>5. ПОСЛОВИ У ВРШЕЊУ ЈАВНИХ ОВЛАШЋЕЊА</t>
  </si>
  <si>
    <t>5.1. ПОРОДИЧНИ ОДНОСИ</t>
  </si>
  <si>
    <t>5.2. ПОСЛОВИ ЗАШТИТЕ ОД НАСИЉА У ПОРОДИЦИ</t>
  </si>
  <si>
    <t>6. ОСТАЛИ ПОСЛОВИ ЦСР</t>
  </si>
  <si>
    <t>Број одраслих и старијих</t>
  </si>
  <si>
    <t>Млади (18 - 25)</t>
  </si>
  <si>
    <t>Одрасли (26 - 64)</t>
  </si>
  <si>
    <t>Старији (65 - 79)</t>
  </si>
  <si>
    <t>Старији (80 и више)</t>
  </si>
  <si>
    <t xml:space="preserve">Ада </t>
  </si>
  <si>
    <t>Алибнар</t>
  </si>
  <si>
    <t>Лесковац</t>
  </si>
  <si>
    <t>Уб</t>
  </si>
  <si>
    <t>Алибунар</t>
  </si>
  <si>
    <t>Гњилане– Рани Луг</t>
  </si>
  <si>
    <t>Смештај у сродничкој породици</t>
  </si>
  <si>
    <t>Смештај у хранитељској породици</t>
  </si>
  <si>
    <t>6.1. Број издатих уверења грађанима у току 2015. године</t>
  </si>
  <si>
    <t>Дневни боравак за децу и младе са сметњама у развоју</t>
  </si>
  <si>
    <t>Дневни боравак за децу и младе са телесним инвалидитетом</t>
  </si>
  <si>
    <t>Дневни боравак за децу и младе са проблемима у понашању</t>
  </si>
  <si>
    <t>Помоћ у кући за децу и младе са сметњама у развоју и инвалидитетом</t>
  </si>
  <si>
    <t>Свратиште за децу улице</t>
  </si>
  <si>
    <t>Свратиште за одрасле и старије</t>
  </si>
  <si>
    <t>Друге услуге које подржавају боравак корисника у породици и непосредном окружењу</t>
  </si>
  <si>
    <t xml:space="preserve">Помоћ у кући за старије и одрасле </t>
  </si>
  <si>
    <t xml:space="preserve">Дневни боравак за одрасле са инвалидитетом </t>
  </si>
  <si>
    <t xml:space="preserve">Дневни боравак за старије </t>
  </si>
  <si>
    <t>Лифт (уколико зграда има више спратова)</t>
  </si>
  <si>
    <t>Број малолетника са изреченим васпитним налогом</t>
  </si>
  <si>
    <t>Број малолетника са изреченом васпитном мером посебне обавезе</t>
  </si>
  <si>
    <t>Број малолетника са изреченом мером појачаног надзора</t>
  </si>
  <si>
    <t>Број малолетника са мером упућивања у васпитну установу</t>
  </si>
  <si>
    <t>Број малолетника са мером упућивања у васпитно-поправни дом</t>
  </si>
  <si>
    <t>Број малолетника и млађих пунолетних лица са изреченом казном малолетничког затвора</t>
  </si>
  <si>
    <t>Деца до 14 година</t>
  </si>
  <si>
    <t>Број пријава</t>
  </si>
  <si>
    <t>Деца са проблемима у понашању и у сукобу са законом</t>
  </si>
  <si>
    <t>Број деце смештене у породични смештај</t>
  </si>
  <si>
    <t>Број деце смештене у прихватилишта (остала)</t>
  </si>
  <si>
    <t>Једнократна новчана помоћ</t>
  </si>
  <si>
    <t>Број деце смештене у прихватилишта за малолетнике без пратње</t>
  </si>
  <si>
    <t>Број предлога за лишавање пословне способности од стране ЦСР</t>
  </si>
  <si>
    <t>Број предлога за враћање пословне способности од стране ЦСР</t>
  </si>
  <si>
    <t>Колизијски старатељ</t>
  </si>
  <si>
    <t>Стицање пословне способности (проширена пословна способност са 16 година или пунолетство)</t>
  </si>
  <si>
    <t>Предлог привремене мере у споровима за вршење родитељског права</t>
  </si>
  <si>
    <t>Породични смештај</t>
  </si>
  <si>
    <t>Поступак за заштиту права детета</t>
  </si>
  <si>
    <t>Починилац насиља према односу са жртвом</t>
  </si>
  <si>
    <t>Покретање поступака пред судом</t>
  </si>
  <si>
    <t>Пружање материјалне, правне или стручно саветодавне подшке и помоћи детету и родитељу у ЦСР</t>
  </si>
  <si>
    <t xml:space="preserve">Упућивање детета и родитеља на услуге других одговарајућих установа </t>
  </si>
  <si>
    <t xml:space="preserve">Упозоравање родитеља на недостатке у вршењу родитељског права - корективни надзор </t>
  </si>
  <si>
    <t>Издвајање жртве насиља из породице</t>
  </si>
  <si>
    <t>Пружање материјалне, правне или стручно саветодавне подшке жртви насиља у ЦСР</t>
  </si>
  <si>
    <t xml:space="preserve">Упућивање жртве насиља на услуге других одговарајућих установа </t>
  </si>
  <si>
    <t xml:space="preserve">Прихватилиште </t>
  </si>
  <si>
    <t>Дом за смештај корисника у систему СЗ</t>
  </si>
  <si>
    <t xml:space="preserve">Број деце  </t>
  </si>
  <si>
    <t>Разлог издвајања</t>
  </si>
  <si>
    <t>Дете смештено код сродника</t>
  </si>
  <si>
    <t>Средина у коју је дете смештено непосредно након издвајања</t>
  </si>
  <si>
    <t>4.2. ОСТВАРИВАЊЕ ПРАВА НА БЕЗБЕДНОСТ И СИГУРНОСТ ДЕТЕТА</t>
  </si>
  <si>
    <t>Хранитељска породица</t>
  </si>
  <si>
    <t>Старији (65+)</t>
  </si>
  <si>
    <t xml:space="preserve">Број деце смештене у домове за смештај </t>
  </si>
  <si>
    <t>Услуге и мере</t>
  </si>
  <si>
    <t>Број пунолетних страних држављана смештених у породични смештај</t>
  </si>
  <si>
    <t>Број пунолетних страних држављана смештених у домски смештај</t>
  </si>
  <si>
    <t>Број пунолетних смештених у прихватилишта</t>
  </si>
  <si>
    <t>Број пунолетних са привременим старатељством</t>
  </si>
  <si>
    <t>Број пунолетних који су примили једнократну новчану помоћ</t>
  </si>
  <si>
    <t>Прихватилиште за ургентну заштиту деце од насиља</t>
  </si>
  <si>
    <t>Прихватилиште за децу и младе</t>
  </si>
  <si>
    <t>Прихватна станица</t>
  </si>
  <si>
    <t xml:space="preserve">Смрт </t>
  </si>
  <si>
    <t>Број малолетника</t>
  </si>
  <si>
    <t xml:space="preserve">Ангажовани на основу уговора о делу и ауторском делу </t>
  </si>
  <si>
    <t>Приправници и волонтери</t>
  </si>
  <si>
    <t>2.7. РОМИ НА ЕВИДЕНЦИЈИ ЦСР</t>
  </si>
  <si>
    <t>2.8. СТРАНИ ДРЖАВЉАНИ/ЛИЦА БЕЗ ДРЖАВЉАНСТВА У ПОТРЕБИ ЗА СОЦИЈАЛНОМ ЗАШТИТОМ</t>
  </si>
  <si>
    <t>До 29 год.</t>
  </si>
  <si>
    <t>30 – 39</t>
  </si>
  <si>
    <t>Није остварио/ла право на пензију</t>
  </si>
  <si>
    <t>Деца (Малолетници без пратње)</t>
  </si>
  <si>
    <t>Број деце обухваћен правом на помоћ и негу другог лица</t>
  </si>
  <si>
    <t>Број деце обухваћен правом на увећану помоћ и негу другог лица</t>
  </si>
  <si>
    <t>Одсуство родитељског старања (родитељи потпуно или делимично лишени родитељског права, лишени пословне способности или нису стекли пословну способност)</t>
  </si>
  <si>
    <t>Одсуство родитељског старања (родитељи преминули, родитељи непознати, родитељи непознатог боравишта)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</si>
  <si>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Доминантна врста насиља</t>
  </si>
  <si>
    <t>ПОДАЦИ О ДЕЦИ/МАЛОЛЕТНИЦИМА НА ЕВИДЕНЦИЈИ ЦСР</t>
  </si>
  <si>
    <t>Сродничка породица - смештај код старатеља сродника или сродника без надокнаде</t>
  </si>
  <si>
    <t xml:space="preserve">53. Број пунолетних корисника којима је према решењу суда продужено родитељско право </t>
  </si>
  <si>
    <t xml:space="preserve">Старосна структура </t>
  </si>
  <si>
    <t>14 - 15</t>
  </si>
  <si>
    <t>16 - 17</t>
  </si>
  <si>
    <t>18 - 20</t>
  </si>
  <si>
    <t>до 14. година (кривично неодговорна деца)</t>
  </si>
  <si>
    <t>ПОДАЦИ О МЕРАМА ИЗРЕЧЕНИМ У 2016. ГОДИНИ</t>
  </si>
  <si>
    <r>
      <t xml:space="preserve">119. Број </t>
    </r>
    <r>
      <rPr>
        <b/>
        <sz val="10"/>
        <rFont val="Calibri"/>
        <family val="2"/>
        <charset val="238"/>
      </rPr>
      <t xml:space="preserve">васпитних мера посебне обавезе </t>
    </r>
    <r>
      <rPr>
        <b/>
        <u/>
        <sz val="10"/>
        <rFont val="Calibri"/>
        <family val="2"/>
      </rPr>
      <t>изречених у 2016. години</t>
    </r>
    <r>
      <rPr>
        <b/>
        <sz val="10"/>
        <rFont val="Calibri"/>
        <family val="2"/>
        <charset val="238"/>
      </rPr>
      <t xml:space="preserve"> према врстама посебне обавезе </t>
    </r>
    <r>
      <rPr>
        <b/>
        <sz val="10"/>
        <rFont val="Calibri"/>
        <family val="2"/>
      </rPr>
      <t xml:space="preserve"> </t>
    </r>
  </si>
  <si>
    <t>Деца под старатељством (сва деца под старатељством: и у породици и на смештају)</t>
  </si>
  <si>
    <t>Особе које се споре око вршења родитељског права</t>
  </si>
  <si>
    <t>Бескућници</t>
  </si>
  <si>
    <t>Ментална обољења</t>
  </si>
  <si>
    <t xml:space="preserve">Телесни инвалидитет </t>
  </si>
  <si>
    <t>Интелектуални инвалидитет</t>
  </si>
  <si>
    <t>Сензорни инвалидитет</t>
  </si>
  <si>
    <t>Вишеструки инвалидитет</t>
  </si>
  <si>
    <t>Самачко домаћинство</t>
  </si>
  <si>
    <t>Сродничка породица - смештај код старатеља сродника или сродника без надокнаде, сопствена породица</t>
  </si>
  <si>
    <t>Дуготрајан смештај у установи из здравственог система (психијатријска установа)</t>
  </si>
  <si>
    <t xml:space="preserve">Насиље над децом </t>
  </si>
  <si>
    <t>Премештај из хранитељске породице</t>
  </si>
  <si>
    <t>Обављен поверен посао старатеља - прекид колизијског или привременог старатељства</t>
  </si>
  <si>
    <r>
      <t>120. Број</t>
    </r>
    <r>
      <rPr>
        <b/>
        <sz val="10"/>
        <rFont val="Calibri"/>
        <family val="2"/>
        <charset val="238"/>
      </rPr>
      <t xml:space="preserve"> васпитних мера појачаног надзора </t>
    </r>
    <r>
      <rPr>
        <b/>
        <u/>
        <sz val="10"/>
        <rFont val="Calibri"/>
        <family val="2"/>
      </rPr>
      <t>изречених у 2016. години</t>
    </r>
    <r>
      <rPr>
        <b/>
        <sz val="10"/>
        <rFont val="Calibri"/>
        <family val="2"/>
        <charset val="238"/>
      </rPr>
      <t xml:space="preserve"> према врстама појачаног надзора</t>
    </r>
    <r>
      <rPr>
        <b/>
        <sz val="10"/>
        <rFont val="Calibri"/>
        <family val="2"/>
      </rPr>
      <t xml:space="preserve"> </t>
    </r>
  </si>
  <si>
    <t>124. Број одбачених кривичних пријава против малолетника у 2016. години</t>
  </si>
  <si>
    <t>Деца изнад 14 година</t>
  </si>
  <si>
    <t>Деца жртве насиља и занемаривања</t>
  </si>
  <si>
    <t>Деца са неадекватним родитељским старањем</t>
  </si>
  <si>
    <t>Деца у поступцима: одређивања личног имена, сагласност за малолетнички брак, сагласност за располагање имовином</t>
  </si>
  <si>
    <t>Поступак лишења пословне способности</t>
  </si>
  <si>
    <t>Поступак враћања пословне способности</t>
  </si>
  <si>
    <t xml:space="preserve">Нови </t>
  </si>
  <si>
    <t>Нови</t>
  </si>
  <si>
    <t>Старатељ</t>
  </si>
  <si>
    <t>Привремени старатељ</t>
  </si>
  <si>
    <t>Издвајање - број деце која су издвојена сама из породице</t>
  </si>
  <si>
    <t>Издвајање - број деце која су из породице издвојена заједно са ненасилним родитељем</t>
  </si>
  <si>
    <t>Број породица</t>
  </si>
  <si>
    <t>7.6. УСЛУГЕ ИНТЕНЗИВНЕ ПОДРШКЕ ПОРОДИЦИ</t>
  </si>
  <si>
    <t>Девојчице</t>
  </si>
  <si>
    <t>Дечаци</t>
  </si>
  <si>
    <t>Женско</t>
  </si>
  <si>
    <t>Мушко</t>
  </si>
  <si>
    <t>29. Број припадника ромске националналности на евиденцији ЦСР у току 2015, према старости и полу</t>
  </si>
  <si>
    <r>
      <t xml:space="preserve">34. Број корисника са </t>
    </r>
    <r>
      <rPr>
        <b/>
        <u/>
        <sz val="10"/>
        <rFont val="Calibri"/>
        <family val="2"/>
        <scheme val="minor"/>
      </rPr>
      <t xml:space="preserve">решењима суда </t>
    </r>
    <r>
      <rPr>
        <b/>
        <sz val="10"/>
        <rFont val="Calibri"/>
        <family val="2"/>
        <charset val="238"/>
        <scheme val="minor"/>
      </rPr>
      <t>о лишавању пословне способности према старости (пренети и нови корисници) на евиденцији ЦСР у 2016. години</t>
    </r>
  </si>
  <si>
    <r>
      <t xml:space="preserve">47. Пунолетни корисници којима је у току 2015. године </t>
    </r>
    <r>
      <rPr>
        <b/>
        <u/>
        <sz val="10"/>
        <rFont val="Calibri"/>
        <family val="2"/>
      </rPr>
      <t>прекинут домски смештај</t>
    </r>
    <r>
      <rPr>
        <b/>
        <sz val="10"/>
        <rFont val="Calibri"/>
        <family val="2"/>
        <charset val="238"/>
      </rPr>
      <t xml:space="preserve"> према </t>
    </r>
    <r>
      <rPr>
        <b/>
        <u/>
        <sz val="10"/>
        <rFont val="Calibri"/>
        <family val="2"/>
      </rPr>
      <t>разлогу престанка</t>
    </r>
    <r>
      <rPr>
        <b/>
        <sz val="10"/>
        <rFont val="Calibri"/>
        <family val="2"/>
        <charset val="238"/>
      </rPr>
      <t xml:space="preserve"> смештаја, старости и полу корисника</t>
    </r>
  </si>
  <si>
    <r>
      <t xml:space="preserve">48.  Пунолетни корисници којима је у току 2015. године прекинут </t>
    </r>
    <r>
      <rPr>
        <b/>
        <u/>
        <sz val="10"/>
        <rFont val="Calibri"/>
        <family val="2"/>
      </rPr>
      <t>домски смештај према средини</t>
    </r>
    <r>
      <rPr>
        <b/>
        <sz val="10"/>
        <rFont val="Calibri"/>
        <family val="2"/>
        <charset val="238"/>
      </rPr>
      <t xml:space="preserve"> у коју су премештени, старости и полу корисника</t>
    </r>
  </si>
  <si>
    <t xml:space="preserve">52. Број младих коју је ЦСР у току 2016. године упутио на коришћење услуге предах </t>
  </si>
  <si>
    <t>54. Број решења/закључака према врсти права</t>
  </si>
  <si>
    <t>33. Број поднетих предлога за лишавање пословне способности у току 2016. године</t>
  </si>
  <si>
    <t>35. Корисници са решењем о старатељству на евиденцији ЦСР у 2016. години (пренети и нови корисници) према врсти старатеља, старости и полу</t>
  </si>
  <si>
    <r>
      <t xml:space="preserve">49. Број пунолетних корисника на евиденцији ЦСР који су </t>
    </r>
    <r>
      <rPr>
        <b/>
        <u/>
        <sz val="10"/>
        <rFont val="Calibri"/>
        <family val="2"/>
        <scheme val="minor"/>
      </rPr>
      <t>у току 2016</t>
    </r>
    <r>
      <rPr>
        <b/>
        <sz val="10"/>
        <rFont val="Calibri"/>
        <family val="2"/>
        <charset val="238"/>
        <scheme val="minor"/>
      </rPr>
      <t>. године користили услуге смештаја у прихватилишту, према старости и полу корисника</t>
    </r>
  </si>
  <si>
    <r>
      <t xml:space="preserve">50. Број пунолетних корисника на евиденцији ЦСР који су на дан </t>
    </r>
    <r>
      <rPr>
        <b/>
        <u/>
        <sz val="10"/>
        <rFont val="Calibri"/>
        <family val="2"/>
        <scheme val="minor"/>
      </rPr>
      <t>31.12.2016. године</t>
    </r>
    <r>
      <rPr>
        <b/>
        <sz val="10"/>
        <rFont val="Calibri"/>
        <family val="2"/>
        <charset val="238"/>
        <scheme val="minor"/>
      </rPr>
      <t xml:space="preserve"> користили услуге смештаја у прихватилишту, према старости и полу корисника</t>
    </r>
  </si>
  <si>
    <r>
      <t>51.  Пунолетни корисници прихватилишта којима је</t>
    </r>
    <r>
      <rPr>
        <b/>
        <u/>
        <sz val="10"/>
        <rFont val="Calibri"/>
        <family val="2"/>
        <scheme val="minor"/>
      </rPr>
      <t xml:space="preserve"> у току 2016. године прекинут </t>
    </r>
    <r>
      <rPr>
        <b/>
        <sz val="10"/>
        <rFont val="Calibri"/>
        <family val="2"/>
      </rPr>
      <t xml:space="preserve">смештај у прихватилишту према </t>
    </r>
    <r>
      <rPr>
        <b/>
        <u/>
        <sz val="10"/>
        <rFont val="Calibri"/>
        <family val="2"/>
      </rPr>
      <t xml:space="preserve">средини </t>
    </r>
    <r>
      <rPr>
        <b/>
        <sz val="10"/>
        <rFont val="Calibri"/>
        <family val="2"/>
        <charset val="238"/>
      </rPr>
      <t>у коју су премештени, старости корисника</t>
    </r>
  </si>
  <si>
    <t>3.1. СТАРАТЕЉСТВО</t>
  </si>
  <si>
    <t>3.3. ВРШЕЊЕ РОДИТЕЉСКОГ ПРАВА</t>
  </si>
  <si>
    <t>3.4. ОСТВАРИВАЊЕ ПРАВА НА МАТЕРИЈАЛНУ ПОДРШКУ</t>
  </si>
  <si>
    <r>
      <t>55. Број деце за коју су у току 2016. године донета решења о примени старатељске заштите (</t>
    </r>
    <r>
      <rPr>
        <b/>
        <u/>
        <sz val="10"/>
        <rFont val="Calibri"/>
        <family val="2"/>
        <charset val="238"/>
        <scheme val="minor"/>
      </rPr>
      <t>нови корисници</t>
    </r>
    <r>
      <rPr>
        <b/>
        <sz val="10"/>
        <rFont val="Calibri"/>
        <family val="2"/>
        <scheme val="minor"/>
      </rPr>
      <t>, сви облици старатељске заштите) према старости и полу</t>
    </r>
  </si>
  <si>
    <t>4.1. СТАРАТЕЉСТВО</t>
  </si>
  <si>
    <t>83. Број деце на домском смештају за коју је сачињен план сталности</t>
  </si>
  <si>
    <t xml:space="preserve">87. Број деце коју је ЦСР у току 2016. године упутио на коришћење услуге предах </t>
  </si>
  <si>
    <t>4.3. ОСТВАРИВАЊЕ ПРАВА НА ПОРОДИЧНИ СМЕШТАЈ</t>
  </si>
  <si>
    <t xml:space="preserve">4.4. ОСТВАРИВАЊЕ ПРАВА НА ДОМСКИ СМЕШТАЈ </t>
  </si>
  <si>
    <t>4.6. ВРШЕЊЕ РОДИТЕЉСКОГ ПРАВА</t>
  </si>
  <si>
    <t>4.7. ОСТВАРИВАЊЕ ПРАВА НА МАТЕРИЈАЛНУ ПОДРШКУ</t>
  </si>
  <si>
    <t>113. Малолетници са проблемима у понашању на евиденцији ЦСР у 2016. години према старости</t>
  </si>
  <si>
    <t>114. Малолетници у сукобу са законом на евиденцији ЦСР у 2016. години према старости</t>
  </si>
  <si>
    <t>115. Укупан број малолетника у сукобу са законом са рецидивом - поновљена кривична дела и поновни захтев суда/тужилаштва, у 2016. години</t>
  </si>
  <si>
    <t xml:space="preserve">116. Број малолетника на евиденцији ЦСР у току 2016. години са решењем суда о изреченим мерама према полу - сва деца (и пренети и нови)  </t>
  </si>
  <si>
    <t>117. Број малолетника и млађих пунолетника према којима су, након истека заводских мера и санкције малолетничког затвора, предузимане мере заштите у процесу реинтеграције у 2016. години</t>
  </si>
  <si>
    <r>
      <t xml:space="preserve">118. Број васпитних налога </t>
    </r>
    <r>
      <rPr>
        <b/>
        <u/>
        <sz val="10"/>
        <rFont val="Calibri"/>
        <family val="2"/>
      </rPr>
      <t>изречених  у 2016. години</t>
    </r>
    <r>
      <rPr>
        <b/>
        <sz val="10"/>
        <rFont val="Calibri"/>
        <family val="2"/>
      </rPr>
      <t xml:space="preserve"> према врстама налога </t>
    </r>
  </si>
  <si>
    <r>
      <t>126. Број достављ</t>
    </r>
    <r>
      <rPr>
        <b/>
        <sz val="10"/>
        <rFont val="Calibri"/>
        <family val="2"/>
      </rPr>
      <t>e</t>
    </r>
    <r>
      <rPr>
        <b/>
        <sz val="10"/>
        <rFont val="Calibri"/>
        <family val="2"/>
        <charset val="238"/>
      </rPr>
      <t>них налаза и мишљења другим институцијама и организацијама у току 2015. године</t>
    </r>
  </si>
  <si>
    <t>127. Број предузетих неодложних интервенција у извештајном периоду</t>
  </si>
  <si>
    <t>128. Број услуга процене и планирања према корисницима услуга ЦСР у 2015.</t>
  </si>
  <si>
    <t>135. Број породица упућених на услуге Породичног сарадника у току 2016. године</t>
  </si>
  <si>
    <t>5.3. ВРШЊАЧКО НАСИЉЕ</t>
  </si>
  <si>
    <t>5.4. ПОСЛОВИ ЗАШТИТЕ МАЛОЛЕТНИКА</t>
  </si>
  <si>
    <t>98. Број спроведених поступака у породичним односима и број деце у току 2016.године</t>
  </si>
  <si>
    <t>99. Број налаза и стручног мишљења на захтев суда, у парницама у којима се одлучује о заштити права детета или о вршењу, односно лишењу родитељског права у току 2016.године</t>
  </si>
  <si>
    <t>100. Број захтева суда у поступцима који се односе на одрасле и старије у току 2016.године</t>
  </si>
  <si>
    <t>101. Број достављених налаза и мишљења, на захтев суда односно тужиоца о сврсисходности предузимања мера заштите од насиља у породици у 2016.години</t>
  </si>
  <si>
    <t>102. Број достављених налаза и мишљења суду у кривичном поступку за заштиту од насиља у породици у 2016.години</t>
  </si>
  <si>
    <t>103. Број пријављених случајева породичног и партнерског насиља у току 2016.године према старости жртве и врсти породице  (према подацима интерног тима ЦСР)</t>
  </si>
  <si>
    <t xml:space="preserve">104. Број пријављених случајева породичног насиља у току 2016.године (према подацима интерног тима ЦСР) према доминантној врсти насиља, старости и полу жртве насиља </t>
  </si>
  <si>
    <t>105. Број пријава насиља у ЦСР према подносиоцима пријаве/обавештења у 2016.години</t>
  </si>
  <si>
    <t xml:space="preserve">106. Број починилаца насиља у породици евидентираних у 2016.години, према односу/сродству са жртвом насиља         </t>
  </si>
  <si>
    <t xml:space="preserve">107. Поступци које је ЦСР предузимао у току 2016.године у случајевима заштите деце од насиља у породици       </t>
  </si>
  <si>
    <t>108. Поступци које је ЦСР предузимао у току 2016.године у случајевима заштите пунолетних жртава породичног насиља</t>
  </si>
  <si>
    <t>109. Број обавештења тужилаштву и полицији о насиљу у породици поднетих од стране ЦСР у току 2016.године</t>
  </si>
  <si>
    <t>110.  Број поступака за заштиту жртава од насиља које је ЦСР покренуо према суду, по службеној дужности у 2016.години, према врстама поступка и старости жртве</t>
  </si>
  <si>
    <t>111. Број изречених мера заштите од насиља у породици у ЦСР у 2016.години према врсти мера</t>
  </si>
  <si>
    <t>112. Број пријава упућених ЦСР у току 2016.године о вршњачком насиљу деце (до 18.година)</t>
  </si>
  <si>
    <t xml:space="preserve">121. Број заводских  васпитних мера малолетницима и млађим пунолетницима изречених у 2016.години </t>
  </si>
  <si>
    <t xml:space="preserve">122. Број кривичних санкција малолетничког затвора изречених у 2016.години </t>
  </si>
  <si>
    <t>123. Број мера безбедности изречених у 2016.години</t>
  </si>
  <si>
    <t>125. Број прекршајних поступака покренутих према малолетницима у 2016.години</t>
  </si>
  <si>
    <t>129. Број осталих процена у 2016.години</t>
  </si>
  <si>
    <t>130. Стручни послови супервизора и број реализованих послова у 2016.години</t>
  </si>
  <si>
    <t>131.  Број случајева код којих је примењено саветодавно усмеравање од стране водитеља случаја у 2016.години</t>
  </si>
  <si>
    <t xml:space="preserve">132. Број корисника који су у току 2016.године упућени на коришћење дневних услуга заједници </t>
  </si>
  <si>
    <t>133. Број корисника који су у току 2016.године упућени на коришћење услуга подршке за самосталан живот</t>
  </si>
  <si>
    <t xml:space="preserve">134. Број корисника који су у току 2016.године упућени на коришћење саветодавно терапијских и социо-едукативних услуга који су реализовани ван ЦСР или у посебној јединици ЦСР </t>
  </si>
  <si>
    <t xml:space="preserve">Ангажовање на обављању привремених и повремених послова </t>
  </si>
  <si>
    <t>Оба извора финансирања (радници које финансира буџет РС и ЛС)</t>
  </si>
  <si>
    <t xml:space="preserve"> 1.1. ПОДАЦИ О ЗАПОСЛЕНИМА НА ПОСЛОВИМА ЈАВНИХ ОВЛАШЋЕЊА ЦСР </t>
  </si>
  <si>
    <t xml:space="preserve">13. Укупан број корисника у регистру ЦСР на активној евиденцији у 2016. према старости и полу </t>
  </si>
  <si>
    <t>Број корисника на активној евиденцији у току извештајног периода (01.01.2016. - 31.12.2016.)</t>
  </si>
  <si>
    <t>Број корисника на активној евиденцији 31.12.2016.</t>
  </si>
  <si>
    <t xml:space="preserve">14. Корисници на активној евиденцији ЦСР у 2016. години према пребивалишту корисника, полу и старости </t>
  </si>
  <si>
    <t xml:space="preserve">16. Кретање броја корисника у ЦСР у 2016. години </t>
  </si>
  <si>
    <t>17. Број деце на активној евиденцији ЦСР у току 2016. године и на дан 31.12.2016. године према узрасту и полу</t>
  </si>
  <si>
    <t>Укупан број деце у 2016. год.</t>
  </si>
  <si>
    <t>Број деце на дан 31.12.2016.године</t>
  </si>
  <si>
    <t>18. Број деце у ЦСР према корисничким групама и узрасту у 2016. години</t>
  </si>
  <si>
    <t>19. Број деце у ЦСР према узрасту и врсти школе коју похађају у 2016. години</t>
  </si>
  <si>
    <t xml:space="preserve">20. Број пунолетних корисника у ЦСР према корисничким групама и старости у 2016. години </t>
  </si>
  <si>
    <t>21. Број пунолетних корисника на евиденцији ЦСР према радном статусу и старости у 2016. години</t>
  </si>
  <si>
    <t>22. Број старијих корисника на евиденцији ЦСР према радном статусу у 2016. години</t>
  </si>
  <si>
    <t>23. Број пунолетних корисника на евиденцији ЦСР према образовању и старости у  2016. години</t>
  </si>
  <si>
    <t>24. Особе са инвалидитетом на евиденцији ЦСР у 2016. години, према старости и полу</t>
  </si>
  <si>
    <t>25. Број особа са инвалидитетом у ЦСР у 2016. години према врсти инвалидитета и старости</t>
  </si>
  <si>
    <t>Укупно у 2016.</t>
  </si>
  <si>
    <t>31.12. 2016.</t>
  </si>
  <si>
    <t>28. Број повратника - реадмисија на евиденцији ЦСР у 2016. години, према старости и полу</t>
  </si>
  <si>
    <t>30. Број страних држављана/лица без држављанства у потреби за социјалном заштитом евидентираних у току 2016. године у ЦСР, према старости и полу</t>
  </si>
  <si>
    <t>31. Број деце (малолетника без пратње) евидентиране у ЦСР у току 2016. године, према врсти услуге коју су остварили у ЦСР и полу</t>
  </si>
  <si>
    <t>32. Пунолетни страни држављани/лица без држављанства евидентирани у ЦСР у току 2016. године према врсти услуге из система СЗ коју су примали и старости</t>
  </si>
  <si>
    <t>5. Структура запослених стручних радника на неодређено време 31.12.2016. према стручном профилу  и врсти послова</t>
  </si>
  <si>
    <t>Буџет локалне самоуправе - искључиво</t>
  </si>
  <si>
    <t>1.2. ПОДАЦИ О ЗАПОСЛЕНИМА АНГАЖОВАНИМ КАДА ЈЕ ЦСР ПРУЖАЛАЦ СЛУГЕ (домско одељење, геронто служба, дневни боравак, саветовалишта, итд.)</t>
  </si>
  <si>
    <r>
      <t xml:space="preserve">85. Број деце </t>
    </r>
    <r>
      <rPr>
        <b/>
        <u/>
        <sz val="10"/>
        <rFont val="Calibri"/>
        <family val="2"/>
        <scheme val="minor"/>
      </rPr>
      <t>на дан 31.12.2016.</t>
    </r>
    <r>
      <rPr>
        <b/>
        <sz val="10"/>
        <rFont val="Calibri"/>
        <family val="2"/>
        <charset val="238"/>
        <scheme val="minor"/>
      </rPr>
      <t xml:space="preserve"> године на смештају у</t>
    </r>
    <r>
      <rPr>
        <b/>
        <u/>
        <sz val="10"/>
        <rFont val="Calibri"/>
        <family val="2"/>
        <scheme val="minor"/>
      </rPr>
      <t xml:space="preserve"> прихватилишту/прихватној станици,</t>
    </r>
    <r>
      <rPr>
        <b/>
        <sz val="10"/>
        <rFont val="Calibri"/>
        <family val="2"/>
        <scheme val="minor"/>
      </rPr>
      <t xml:space="preserve"> према старости и полу</t>
    </r>
  </si>
  <si>
    <t>26. Број особа са инвалидитетом на евиденцији ЦСР који су у току 2016. године и на дан 31.12.2016. користили услуге смештаја у установама социјалне заштите или у породичном смештају, према врсти смештаја и узрасту</t>
  </si>
  <si>
    <r>
      <t xml:space="preserve">27. Број особа са инвалидитетом на евиденцији ЦСР, који су </t>
    </r>
    <r>
      <rPr>
        <b/>
        <u/>
        <sz val="10"/>
        <rFont val="Calibri"/>
        <family val="2"/>
        <charset val="238"/>
      </rPr>
      <t>у току 2016. смештени</t>
    </r>
    <r>
      <rPr>
        <b/>
        <sz val="10"/>
        <rFont val="Calibri"/>
        <family val="2"/>
      </rPr>
      <t xml:space="preserve"> у установу социјалне заштите</t>
    </r>
    <r>
      <rPr>
        <b/>
        <u/>
        <sz val="10"/>
        <rFont val="Calibri"/>
        <family val="2"/>
        <charset val="238"/>
      </rPr>
      <t xml:space="preserve"> (нови корисници)</t>
    </r>
    <r>
      <rPr>
        <b/>
        <sz val="10"/>
        <rFont val="Calibri"/>
        <family val="2"/>
      </rPr>
      <t xml:space="preserve"> или у породични смештај према врсти смештаја и узрасту</t>
    </r>
  </si>
  <si>
    <r>
      <t>42. Број пунолетних корисника смештаја на евиденцији ЦСР (пренети и нови корисници)</t>
    </r>
    <r>
      <rPr>
        <b/>
        <u/>
        <sz val="10"/>
        <rFont val="Calibri"/>
        <family val="2"/>
        <scheme val="minor"/>
      </rPr>
      <t xml:space="preserve"> у 2016. години</t>
    </r>
    <r>
      <rPr>
        <b/>
        <sz val="10"/>
        <rFont val="Calibri"/>
        <family val="2"/>
        <charset val="238"/>
        <scheme val="minor"/>
      </rPr>
      <t>, према врсти смештаја, старости и полу корисника</t>
    </r>
  </si>
  <si>
    <r>
      <t xml:space="preserve">43. Број пунолетних корисника смештаја на евиденцији ЦСР (пренети и нови корисници) </t>
    </r>
    <r>
      <rPr>
        <b/>
        <u/>
        <sz val="10"/>
        <rFont val="Calibri"/>
        <family val="2"/>
        <scheme val="minor"/>
      </rPr>
      <t>на дан 31.12.2016</t>
    </r>
    <r>
      <rPr>
        <b/>
        <sz val="10"/>
        <rFont val="Calibri"/>
        <family val="2"/>
        <charset val="238"/>
        <scheme val="minor"/>
      </rPr>
      <t>., према врсти смештаја, старости и полу корисника</t>
    </r>
  </si>
  <si>
    <t>40. Број поступака преиспитивања решења о лишењу посовне способности пред судом у току 2016. године</t>
  </si>
  <si>
    <t xml:space="preserve">38. Број корисника под старатељством на евиденцији ЦСР према врсти смештаја у 2016. години (пренети и нови корисници) и полу </t>
  </si>
  <si>
    <r>
      <t>39. Број донетих закључака након поступка преиспитивања</t>
    </r>
    <r>
      <rPr>
        <b/>
        <sz val="10"/>
        <rFont val="Calibri"/>
        <family val="2"/>
        <charset val="238"/>
      </rPr>
      <t xml:space="preserve"> старатељске заштите корисника у току 2016. године (ревизија старатељства)</t>
    </r>
  </si>
  <si>
    <r>
      <t>41. Број донетих решења у току 2016. године о смештају пунолетних корисника (</t>
    </r>
    <r>
      <rPr>
        <b/>
        <u/>
        <sz val="10"/>
        <rFont val="Calibri"/>
        <family val="2"/>
        <scheme val="minor"/>
      </rPr>
      <t>нови корисници</t>
    </r>
    <r>
      <rPr>
        <b/>
        <sz val="10"/>
        <rFont val="Calibri"/>
        <family val="2"/>
        <charset val="238"/>
        <scheme val="minor"/>
      </rPr>
      <t>) према врсти смештаја, старости и полу корисника</t>
    </r>
  </si>
  <si>
    <r>
      <t xml:space="preserve">44. Број донетих решења ЦСР о </t>
    </r>
    <r>
      <rPr>
        <b/>
        <u/>
        <sz val="10"/>
        <rFont val="Calibri"/>
        <family val="2"/>
        <scheme val="minor"/>
      </rPr>
      <t>престанку смештаја</t>
    </r>
    <r>
      <rPr>
        <b/>
        <sz val="10"/>
        <rFont val="Calibri"/>
        <family val="2"/>
        <charset val="238"/>
        <scheme val="minor"/>
      </rPr>
      <t xml:space="preserve"> пунолетних корисника у току 2016. године према старости и полу корисника</t>
    </r>
  </si>
  <si>
    <r>
      <t xml:space="preserve">45. Разлози </t>
    </r>
    <r>
      <rPr>
        <b/>
        <u/>
        <sz val="10"/>
        <rFont val="Calibri"/>
        <family val="2"/>
        <scheme val="minor"/>
      </rPr>
      <t xml:space="preserve">прекида </t>
    </r>
    <r>
      <rPr>
        <b/>
        <u/>
        <sz val="10"/>
        <rFont val="Calibri"/>
        <family val="2"/>
      </rPr>
      <t>п</t>
    </r>
    <r>
      <rPr>
        <b/>
        <u/>
        <sz val="10"/>
        <rFont val="Calibri"/>
        <family val="2"/>
        <charset val="238"/>
      </rPr>
      <t>ородичног смештаја</t>
    </r>
    <r>
      <rPr>
        <b/>
        <sz val="10"/>
        <rFont val="Calibri"/>
        <family val="2"/>
        <charset val="238"/>
      </rPr>
      <t xml:space="preserve"> у току 2016. године према старости и полу корисника</t>
    </r>
  </si>
  <si>
    <r>
      <t xml:space="preserve">46.  Пунолетни корисници којима је у току 2016. године прекинут </t>
    </r>
    <r>
      <rPr>
        <b/>
        <u/>
        <sz val="10"/>
        <rFont val="Calibri"/>
        <family val="2"/>
      </rPr>
      <t>породични смештај према средини</t>
    </r>
    <r>
      <rPr>
        <b/>
        <sz val="10"/>
        <rFont val="Calibri"/>
        <family val="2"/>
        <charset val="238"/>
      </rPr>
      <t xml:space="preserve"> у коју су премештени, старости и полу корисника</t>
    </r>
  </si>
  <si>
    <t>Број поднетих захтева за остваривање права у 2016.</t>
  </si>
  <si>
    <t>Број решења о признавању права  у 2016.</t>
  </si>
  <si>
    <t>Број решења којима је одбијен захтев за признавање права у 2016.</t>
  </si>
  <si>
    <t>Број закључака о обустави поступка у 2016.</t>
  </si>
  <si>
    <t>Број закључака о одбацивању захтева у 2016.</t>
  </si>
  <si>
    <t>Број решења којима је престало право у поступку преиспитивања у 2016.</t>
  </si>
  <si>
    <t>Број закључака о  даљем признавању права у поступку преиспитивања у 2016.</t>
  </si>
  <si>
    <t>Број корисника којима је у току 2016. године донето решење о продужењу родитељског права (нови корисници)</t>
  </si>
  <si>
    <r>
      <t>56. Број деце за коју су у току 2016. године примењене мере старатељске заштите (</t>
    </r>
    <r>
      <rPr>
        <b/>
        <u/>
        <sz val="10"/>
        <rFont val="Calibri"/>
        <family val="2"/>
        <charset val="238"/>
      </rPr>
      <t xml:space="preserve">нови корисници, </t>
    </r>
    <r>
      <rPr>
        <b/>
        <sz val="10"/>
        <rFont val="Calibri"/>
        <family val="2"/>
        <charset val="238"/>
      </rPr>
      <t>сви облици старатељске заштите) према разлогу примене мере и полу</t>
    </r>
  </si>
  <si>
    <t>65. Број деце издвојене из биолошке породице у току 2016. године према разлозима издвајања</t>
  </si>
  <si>
    <t>66. Деца издвојена из биолошке породице у току 2016. године према средини у коју су смештена непосредно након издвајања (1. смештај детета)</t>
  </si>
  <si>
    <t>67. Број деце за коју је у току 2016. године тражена, а није добијена сагласност за смештај у установи СЗ од стране Министарства за рад, запошљавање, борачка и социјална питања</t>
  </si>
  <si>
    <r>
      <t xml:space="preserve">68. Број деце за коју је у току 2016. године донето решење о </t>
    </r>
    <r>
      <rPr>
        <b/>
        <u/>
        <sz val="10"/>
        <rFont val="Calibri"/>
        <family val="2"/>
      </rPr>
      <t>смештају у породични смештај (нови корисници)</t>
    </r>
    <r>
      <rPr>
        <b/>
        <sz val="10"/>
        <rFont val="Calibri"/>
        <family val="2"/>
        <charset val="238"/>
      </rPr>
      <t xml:space="preserve"> према узрасту и полу</t>
    </r>
  </si>
  <si>
    <r>
      <t xml:space="preserve">69. Разлози упућивања деце (нових корисника) у породични смештај у </t>
    </r>
    <r>
      <rPr>
        <b/>
        <sz val="10"/>
        <rFont val="Calibri"/>
        <family val="2"/>
      </rPr>
      <t xml:space="preserve">току 2016. године </t>
    </r>
  </si>
  <si>
    <r>
      <t xml:space="preserve">70. Укупан број деце корисника породичног смештаја на евиденцији ЦСР (пренети и нови корисници) према узрасту и полу </t>
    </r>
    <r>
      <rPr>
        <b/>
        <u/>
        <sz val="10"/>
        <rFont val="Calibri"/>
        <family val="2"/>
        <scheme val="minor"/>
      </rPr>
      <t>у току 2016. године</t>
    </r>
  </si>
  <si>
    <t>74. Број деце на породичном смештају за коју је у току 2016. године ЦСР сачинио план сталности</t>
  </si>
  <si>
    <t>75. Број сродничких и других хранитељских породица на евиденцији ЦСР  у 2016. години</t>
  </si>
  <si>
    <r>
      <t>76. Број донетих решења о</t>
    </r>
    <r>
      <rPr>
        <b/>
        <sz val="10"/>
        <rFont val="Calibri"/>
        <family val="2"/>
      </rPr>
      <t xml:space="preserve"> смештају деце у </t>
    </r>
    <r>
      <rPr>
        <b/>
        <u/>
        <sz val="10"/>
        <rFont val="Calibri"/>
        <family val="2"/>
      </rPr>
      <t>установу за смештај (нови корисници)</t>
    </r>
    <r>
      <rPr>
        <b/>
        <sz val="10"/>
        <rFont val="Calibri"/>
        <family val="2"/>
        <charset val="238"/>
      </rPr>
      <t xml:space="preserve"> према узрасту и полу у току 2016. године</t>
    </r>
  </si>
  <si>
    <r>
      <t xml:space="preserve">77. Разлози упућивања деце на услугу домског смештаја (нових корисника) у току 2016. године </t>
    </r>
    <r>
      <rPr>
        <b/>
        <sz val="10"/>
        <rFont val="Calibri"/>
        <family val="2"/>
      </rPr>
      <t xml:space="preserve">према решењу о смештају </t>
    </r>
    <r>
      <rPr>
        <b/>
        <sz val="10"/>
        <rFont val="Calibri"/>
        <family val="2"/>
        <charset val="238"/>
      </rPr>
      <t xml:space="preserve"> и полу детета</t>
    </r>
  </si>
  <si>
    <r>
      <t>78. Број деце корисника домског смештаја на евиденцији ЦСР (сви - пренети и нови корисници) према узрасту и по</t>
    </r>
    <r>
      <rPr>
        <b/>
        <sz val="10"/>
        <rFont val="Calibri"/>
        <family val="2"/>
      </rPr>
      <t xml:space="preserve">лу </t>
    </r>
    <r>
      <rPr>
        <b/>
        <u/>
        <sz val="10"/>
        <rFont val="Calibri"/>
        <family val="2"/>
      </rPr>
      <t>у 2016. години</t>
    </r>
  </si>
  <si>
    <r>
      <t xml:space="preserve">79. Број деце корисника домског смештаја на евиденцији ЦСР према узрасту и полу </t>
    </r>
    <r>
      <rPr>
        <b/>
        <u/>
        <sz val="10"/>
        <rFont val="Calibri"/>
        <family val="2"/>
      </rPr>
      <t>на дан 31.12.2016. години</t>
    </r>
  </si>
  <si>
    <r>
      <t xml:space="preserve">80. Број деце којима је у току 2016. године </t>
    </r>
    <r>
      <rPr>
        <b/>
        <u/>
        <sz val="10"/>
        <rFont val="Calibri"/>
        <family val="2"/>
        <scheme val="minor"/>
      </rPr>
      <t xml:space="preserve">прекинут </t>
    </r>
    <r>
      <rPr>
        <b/>
        <u/>
        <sz val="10"/>
        <rFont val="Calibri"/>
        <family val="2"/>
      </rPr>
      <t>домски смештај према разлозима</t>
    </r>
    <r>
      <rPr>
        <b/>
        <sz val="10"/>
        <rFont val="Calibri"/>
        <family val="2"/>
      </rPr>
      <t xml:space="preserve"> престанка смештаја и узрасту</t>
    </r>
  </si>
  <si>
    <r>
      <t xml:space="preserve">81.  Број деце којима је у току 2016. године прекинут </t>
    </r>
    <r>
      <rPr>
        <b/>
        <u/>
        <sz val="10"/>
        <rFont val="Calibri"/>
        <family val="2"/>
        <scheme val="minor"/>
      </rPr>
      <t>домски</t>
    </r>
    <r>
      <rPr>
        <b/>
        <u/>
        <sz val="10"/>
        <rFont val="Calibri"/>
        <family val="2"/>
      </rPr>
      <t xml:space="preserve"> смештај према средини</t>
    </r>
    <r>
      <rPr>
        <b/>
        <sz val="10"/>
        <rFont val="Calibri"/>
        <family val="2"/>
        <charset val="238"/>
      </rPr>
      <t xml:space="preserve"> у коју су премештени</t>
    </r>
  </si>
  <si>
    <r>
      <t xml:space="preserve">73.  Број деце којима је у току 2016. године прекинут </t>
    </r>
    <r>
      <rPr>
        <b/>
        <u/>
        <sz val="10"/>
        <rFont val="Calibri"/>
        <family val="2"/>
      </rPr>
      <t>породични смештај према средини</t>
    </r>
    <r>
      <rPr>
        <b/>
        <sz val="10"/>
        <rFont val="Calibri"/>
        <family val="2"/>
        <charset val="238"/>
      </rPr>
      <t xml:space="preserve"> у коју су премештени</t>
    </r>
  </si>
  <si>
    <r>
      <t xml:space="preserve">84. Број деце смештене </t>
    </r>
    <r>
      <rPr>
        <b/>
        <u/>
        <sz val="10"/>
        <rFont val="Calibri"/>
        <family val="2"/>
        <scheme val="minor"/>
      </rPr>
      <t>у току 2016. године у прихватилишта/прихватне станице</t>
    </r>
    <r>
      <rPr>
        <b/>
        <sz val="10"/>
        <rFont val="Calibri"/>
        <family val="2"/>
        <scheme val="minor"/>
      </rPr>
      <t xml:space="preserve"> према старости и полу</t>
    </r>
  </si>
  <si>
    <r>
      <t xml:space="preserve">86. Број деце којима је </t>
    </r>
    <r>
      <rPr>
        <b/>
        <u/>
        <sz val="10"/>
        <rFont val="Calibri"/>
        <family val="2"/>
        <scheme val="minor"/>
      </rPr>
      <t>у току 2016. године прекинут смештај</t>
    </r>
    <r>
      <rPr>
        <b/>
        <sz val="10"/>
        <rFont val="Calibri"/>
        <family val="2"/>
        <charset val="238"/>
        <scheme val="minor"/>
      </rPr>
      <t xml:space="preserve"> у прихватилишту према средини у коју су измештена и старости</t>
    </r>
  </si>
  <si>
    <t>89. Број деце за коју су донета решења о заснивању усвојења у 2016. години према узрасту и полу</t>
  </si>
  <si>
    <t>90. Број деце са сметњама у развоју за коју су донета решења о заснивању усвојења у 2016. години према узрасту и полу</t>
  </si>
  <si>
    <t>91. Број деце за коју су у току 2016. године реализована усвојења према полу</t>
  </si>
  <si>
    <t xml:space="preserve">Стручни радници  </t>
  </si>
  <si>
    <t>Стручни сарадници</t>
  </si>
  <si>
    <t>Контакт особа за податке у извештају - име и презиме и телефон.</t>
  </si>
  <si>
    <t>36. Број корисника којима је у току 2016. године примењена мера привремене старатељске заштите (без обзира да ли имају постављеног сталног старатеља) - НОВИ ПОСТУПЦИ</t>
  </si>
  <si>
    <r>
      <t>37. Број корисника под непосредним старатељством</t>
    </r>
    <r>
      <rPr>
        <b/>
        <sz val="10"/>
        <color rgb="FF7030A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scheme val="minor"/>
      </rPr>
      <t xml:space="preserve">(И СТАЛНО И ПРИВРЕМЕНО) </t>
    </r>
    <r>
      <rPr>
        <b/>
        <sz val="10"/>
        <rFont val="Calibri"/>
        <family val="2"/>
        <charset val="238"/>
        <scheme val="minor"/>
      </rPr>
      <t xml:space="preserve">ЦСР у току 2016. године </t>
    </r>
  </si>
  <si>
    <t>Насиље над дететом</t>
  </si>
  <si>
    <t>Прихватилиште</t>
  </si>
  <si>
    <t>61. Број донетих закључака након поступка преиспитивања старатељске заштите деце у 2016. години (ревизија старатељства)</t>
  </si>
  <si>
    <t>64. Број деце која су у току 2016. године издвојена из биолошке породице према узрасту и полу</t>
  </si>
  <si>
    <t>71. Број деце корисника породичног смештаја на евиденцији ЦСР (пренети и нови корисници) према узрасту и полу на дан 31.12.2016.</t>
  </si>
  <si>
    <t>72. Број деце којој је прекинут породични смештај  у току 2016. године према разлозима прекида смештаја, узрасту и полу</t>
  </si>
  <si>
    <t>Број деце у 2016.</t>
  </si>
  <si>
    <t>Број деце на дан 31.12. 2016.</t>
  </si>
  <si>
    <t xml:space="preserve">92. Број неуспешних међусобних прилагођавања деце и потенцијалних усвојитеља у току 2016. </t>
  </si>
  <si>
    <t>94. Број решења о мерама превентивног надзора над вршењем родитељског права и број деце обухваћене мером превентивног надзора у 2016. години</t>
  </si>
  <si>
    <t>Број решења о мерама превентивног надзора над вршењем родитељког права донетих у току 2016. године</t>
  </si>
  <si>
    <t>Број деце према чијим родитељима су предузете мере превентивног надзора над вршењем родитељског права донетих у току 2016. године</t>
  </si>
  <si>
    <t>95. Број решења о мерама корективног надзора над вршењем родитељског права и број деце према чијим родитељима су предузете мере у 2016. години</t>
  </si>
  <si>
    <t>96. Број покренутих поступака пред судом од стране ЦСР у вези са вршењем родитељског права у 2016. години и број деце према чијим родитељима су покренути поступци пред судом</t>
  </si>
  <si>
    <t xml:space="preserve">97. Укупан број деце обухваћен материјалном подршком у 2016. </t>
  </si>
  <si>
    <t>Хранитељске породице у којима су смештена деца (укључујући и сродничке хранитељске породице) - ПУНЕ ХП на евиденцији ЦСР</t>
  </si>
  <si>
    <t>Хранитељске породице са потврдом о подобности за бављење хранитељством које чекају на смештај деце - ПРАЗНЕ ХП на евиденцији ЦСР</t>
  </si>
  <si>
    <t>Други домови за смештај у систему СЗ - Домови за одрасле</t>
  </si>
  <si>
    <r>
      <t>88. Број деце на евиденцији ЦСР, пренети и нови, са донетим закључком о општој подобности детета за усвојење у 2016. године</t>
    </r>
    <r>
      <rPr>
        <b/>
        <sz val="10"/>
        <color indexed="13"/>
        <rFont val="Calibri"/>
        <family val="2"/>
      </rPr>
      <t xml:space="preserve"> </t>
    </r>
  </si>
  <si>
    <t>93. Број подобних усвојитељских парова на евиденцији ЦСР који чекају на усвојење у 2016. години (и пренети и нови)</t>
  </si>
  <si>
    <t>6. Број свих запослених и ангажованих радника када је ЦСР ПРУЖАЛАЦ УСЛУГЕ, укључујући раднике ангажоване на пројектима, на дан 31.12.2016. године према статусу запослених и извору финансирања радног  места</t>
  </si>
  <si>
    <r>
      <t xml:space="preserve">15. Број </t>
    </r>
    <r>
      <rPr>
        <b/>
        <u/>
        <sz val="10"/>
        <rFont val="Calibri"/>
        <family val="2"/>
      </rPr>
      <t>породица</t>
    </r>
    <r>
      <rPr>
        <b/>
        <sz val="10"/>
        <rFont val="Calibri"/>
        <family val="2"/>
      </rPr>
      <t xml:space="preserve"> у вођењу случаја у току 2016. године - све породице на евиденцији ЦСР осим оних које су</t>
    </r>
    <r>
      <rPr>
        <b/>
        <u/>
        <sz val="10"/>
        <rFont val="Calibri"/>
        <family val="2"/>
      </rPr>
      <t xml:space="preserve"> користиле САМО НСП, ТНП и ЈНП</t>
    </r>
    <r>
      <rPr>
        <b/>
        <sz val="10"/>
        <rFont val="Calibri"/>
        <family val="2"/>
      </rPr>
      <t xml:space="preserve"> </t>
    </r>
  </si>
  <si>
    <r>
      <t xml:space="preserve">Број </t>
    </r>
    <r>
      <rPr>
        <b/>
        <u/>
        <sz val="10"/>
        <rFont val="Calibri"/>
        <family val="2"/>
      </rPr>
      <t>корисника</t>
    </r>
    <r>
      <rPr>
        <b/>
        <sz val="10"/>
        <rFont val="Calibri"/>
        <family val="2"/>
      </rPr>
      <t xml:space="preserve"> у вођењу случаја у току 2016. године - сви корисници на евиденцији осим оних који су САМО користили НСП, ТНП или ЈНП </t>
    </r>
  </si>
  <si>
    <t>Деца повратници/из реадмисије</t>
  </si>
  <si>
    <t>Родитељи лишени родитељског права, односно пословне способности</t>
  </si>
  <si>
    <t xml:space="preserve">Неадекватно родитељско старање </t>
  </si>
  <si>
    <r>
      <t>57. Број деце са решењем о примени старатељске заштите (сви облици старатељске заштите) на евиденцији ЦСР у 2016. години (</t>
    </r>
    <r>
      <rPr>
        <b/>
        <u/>
        <sz val="10"/>
        <rFont val="Calibri"/>
        <family val="2"/>
        <charset val="238"/>
        <scheme val="minor"/>
      </rPr>
      <t>сва деца - пренети и нови</t>
    </r>
    <r>
      <rPr>
        <b/>
        <sz val="10"/>
        <rFont val="Calibri"/>
        <family val="2"/>
        <scheme val="minor"/>
      </rPr>
      <t>) према старости и полу</t>
    </r>
  </si>
  <si>
    <t>58. Број деце под старатељством (сви облици старатељске заштите) на евиденцији ЦСР у 2016. години (пренети и нови) према томе ко врши дужност старатеља</t>
  </si>
  <si>
    <t>59. Број деце под старатељством (сви облици старатељске заштите) на евиденцији ЦСР у 2016. години (пренети и нови) према врсти решења о старатељству</t>
  </si>
  <si>
    <t xml:space="preserve">60. Број деце под старатељством (сви облици старатељске заштите) на евиденцији ЦСР према врсти смештаја у 2016. (пренети и нови) </t>
  </si>
  <si>
    <t>62. Број деце за коју је у току 2016. године донето решење о престанку старатељске заштите (сви облици старатељске заштите) према старости и полу деце</t>
  </si>
  <si>
    <t>63. Број решења о престанку старатељске заштите (сви облици старатељске заштите) за децу донетих у току 2016. године према разлозима престанка старатељске заштите</t>
  </si>
  <si>
    <t xml:space="preserve">Остале околности </t>
  </si>
  <si>
    <t>Деца са обе врсте решења - и стално и привремено старатељство</t>
  </si>
  <si>
    <t>Неадекватно родитељско старање</t>
  </si>
  <si>
    <r>
      <t xml:space="preserve">82. Број деце узраста до навршене 3. године на евиденцији ЦСР, према дужини боравка у установи за смештај </t>
    </r>
    <r>
      <rPr>
        <b/>
        <sz val="10"/>
        <rFont val="Calibri"/>
        <family val="2"/>
      </rPr>
      <t>и полу</t>
    </r>
  </si>
  <si>
    <r>
      <t xml:space="preserve">1. Број свих запослених и ангажованих радника у ЦСР </t>
    </r>
    <r>
      <rPr>
        <b/>
        <u/>
        <sz val="10"/>
        <rFont val="Calibri"/>
        <family val="2"/>
        <scheme val="minor"/>
      </rPr>
      <t>на пословима јавних овлашћења на дан 31.12.2016. године</t>
    </r>
    <r>
      <rPr>
        <b/>
        <sz val="10"/>
        <rFont val="Calibri"/>
        <family val="2"/>
        <charset val="238"/>
        <scheme val="minor"/>
      </rPr>
      <t xml:space="preserve"> према статусу запослених и извору финансирања радног  места</t>
    </r>
  </si>
  <si>
    <r>
      <t xml:space="preserve">2. Број ангажованих радника </t>
    </r>
    <r>
      <rPr>
        <b/>
        <u/>
        <sz val="10"/>
        <rFont val="Calibri"/>
        <family val="2"/>
        <scheme val="minor"/>
      </rPr>
      <t xml:space="preserve">на пословима јавних овлашћења </t>
    </r>
    <r>
      <rPr>
        <b/>
        <sz val="10"/>
        <rFont val="Calibri"/>
        <family val="2"/>
        <charset val="238"/>
        <scheme val="minor"/>
      </rPr>
      <t xml:space="preserve">према стручном профилу и радном статусу на дан 31.12.2016. </t>
    </r>
  </si>
  <si>
    <r>
      <t xml:space="preserve">3. Структура запослених радника на неодређено време </t>
    </r>
    <r>
      <rPr>
        <b/>
        <u/>
        <sz val="10"/>
        <rFont val="Calibri"/>
        <family val="2"/>
        <scheme val="minor"/>
      </rPr>
      <t>на пословима јавних овлашћења</t>
    </r>
    <r>
      <rPr>
        <b/>
        <sz val="10"/>
        <rFont val="Calibri"/>
        <family val="2"/>
        <charset val="238"/>
        <scheme val="minor"/>
      </rPr>
      <t xml:space="preserve"> у  ЦСР 31.12.2016. према старости, полу и врсти послова </t>
    </r>
  </si>
  <si>
    <r>
      <t xml:space="preserve">4. Структура запослених радника на неодређено време у ЦСР </t>
    </r>
    <r>
      <rPr>
        <b/>
        <u/>
        <sz val="10"/>
        <rFont val="Calibri"/>
        <family val="2"/>
        <scheme val="minor"/>
      </rPr>
      <t>на пословима јавних овлашћења</t>
    </r>
    <r>
      <rPr>
        <b/>
        <sz val="10"/>
        <rFont val="Calibri"/>
        <family val="2"/>
        <charset val="238"/>
        <scheme val="minor"/>
      </rPr>
      <t xml:space="preserve"> на дан 31.12.2016. према врсти послова и извору финансирања</t>
    </r>
  </si>
  <si>
    <t>Буџет Републике Србије - искључиво</t>
  </si>
  <si>
    <t>Колизијско старатељство - дете живи са родитељем</t>
  </si>
  <si>
    <t>senta.csr@minrzs.gov.rs</t>
  </si>
  <si>
    <t>ул. Јована Јовановића Змаја бр.37, 24400 Сента</t>
  </si>
  <si>
    <t>024/812-559</t>
  </si>
  <si>
    <t>1977.</t>
  </si>
  <si>
    <t>В.д. директора Љубица Николић Верикиос</t>
  </si>
  <si>
    <t>1) Знање и вештине за вођенје случаја у социјалној заштити</t>
  </si>
  <si>
    <t xml:space="preserve"> 2) Програм основне обуке за супервизоре у центрима за социјални рад</t>
  </si>
  <si>
    <t>3) Обука Обука правника у центрима за социјални рад</t>
  </si>
</sst>
</file>

<file path=xl/styles.xml><?xml version="1.0" encoding="utf-8"?>
<styleSheet xmlns="http://schemas.openxmlformats.org/spreadsheetml/2006/main">
  <fonts count="9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61"/>
      <name val="Tahoma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8"/>
      <color indexed="61"/>
      <name val="Tahoma"/>
      <family val="2"/>
    </font>
    <font>
      <sz val="10"/>
      <color indexed="81"/>
      <name val="Tahoma"/>
      <family val="2"/>
    </font>
    <font>
      <b/>
      <sz val="10"/>
      <color indexed="61"/>
      <name val="Tahoma"/>
      <family val="2"/>
    </font>
    <font>
      <b/>
      <sz val="9"/>
      <color indexed="25"/>
      <name val="Tahoma"/>
      <family val="2"/>
    </font>
    <font>
      <b/>
      <sz val="8"/>
      <color indexed="25"/>
      <name val="Tahoma"/>
      <family val="2"/>
    </font>
    <font>
      <b/>
      <sz val="10"/>
      <color indexed="81"/>
      <name val="Tahoma"/>
      <family val="2"/>
    </font>
    <font>
      <sz val="10"/>
      <name val="Arial Narrow"/>
      <family val="2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10"/>
      <name val="Calibri"/>
      <family val="2"/>
      <charset val="238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  <charset val="238"/>
    </font>
    <font>
      <sz val="10"/>
      <name val="Arial"/>
      <family val="2"/>
    </font>
    <font>
      <sz val="10"/>
      <color indexed="12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3"/>
      <name val="Calibri"/>
      <family val="2"/>
    </font>
    <font>
      <sz val="11"/>
      <name val="Calibri"/>
      <family val="2"/>
    </font>
    <font>
      <b/>
      <u/>
      <sz val="10"/>
      <name val="Calibri"/>
      <family val="2"/>
    </font>
    <font>
      <b/>
      <sz val="10"/>
      <name val="Arial"/>
      <family val="2"/>
    </font>
    <font>
      <sz val="9"/>
      <color indexed="81"/>
      <name val="Tahoma"/>
      <charset val="1"/>
    </font>
    <font>
      <b/>
      <u/>
      <sz val="1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0"/>
      <color rgb="FFFF0000"/>
      <name val="Arial Narrow"/>
      <family val="2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1"/>
      <name val="Calibri"/>
      <family val="2"/>
    </font>
    <font>
      <b/>
      <u/>
      <sz val="10"/>
      <name val="Calibri"/>
      <family val="2"/>
      <scheme val="minor"/>
    </font>
    <font>
      <b/>
      <u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indexed="81"/>
      <name val="Tahoma"/>
      <charset val="1"/>
    </font>
    <font>
      <b/>
      <sz val="10"/>
      <color indexed="81"/>
      <name val="Tahoma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i/>
      <sz val="9"/>
      <color indexed="81"/>
      <name val="Tahoma"/>
      <family val="2"/>
    </font>
    <font>
      <sz val="10"/>
      <color rgb="FF7030A0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</font>
    <font>
      <sz val="10"/>
      <color rgb="FF7030A0"/>
      <name val="Arial"/>
      <family val="2"/>
      <charset val="238"/>
    </font>
    <font>
      <sz val="10"/>
      <color rgb="FF7030A0"/>
      <name val="Calibri"/>
      <family val="2"/>
      <charset val="238"/>
      <scheme val="minor"/>
    </font>
    <font>
      <u/>
      <sz val="10"/>
      <color theme="10"/>
      <name val="Arial"/>
    </font>
    <font>
      <b/>
      <sz val="10"/>
      <color rgb="FF7030A0"/>
      <name val="Calibri"/>
      <family val="2"/>
      <charset val="238"/>
      <scheme val="minor"/>
    </font>
    <font>
      <u/>
      <sz val="10"/>
      <color rgb="FF7030A0"/>
      <name val="Arial"/>
      <family val="2"/>
      <charset val="238"/>
    </font>
    <font>
      <b/>
      <sz val="10"/>
      <color rgb="FF7030A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  <fill>
      <patternFill patternType="solid">
        <fgColor theme="0"/>
        <bgColor indexed="64"/>
      </patternFill>
    </fill>
    <fill>
      <patternFill patternType="gray0625">
        <bgColor theme="8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rgb="FF32C8B1"/>
        <bgColor indexed="64"/>
      </patternFill>
    </fill>
    <fill>
      <patternFill patternType="gray125">
        <bgColor theme="8" tint="0.79995117038483843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22"/>
      </bottom>
      <diagonal/>
    </border>
    <border>
      <left style="thin">
        <color indexed="8"/>
      </left>
      <right style="thin">
        <color indexed="8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57" fillId="0" borderId="0"/>
    <xf numFmtId="0" fontId="41" fillId="0" borderId="0"/>
    <xf numFmtId="0" fontId="24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90" fillId="0" borderId="0" applyNumberFormat="0" applyFill="0" applyBorder="0" applyAlignment="0" applyProtection="0"/>
  </cellStyleXfs>
  <cellXfs count="1096">
    <xf numFmtId="0" fontId="0" fillId="0" borderId="0" xfId="0"/>
    <xf numFmtId="0" fontId="32" fillId="0" borderId="0" xfId="0" applyFont="1"/>
    <xf numFmtId="0" fontId="32" fillId="0" borderId="0" xfId="0" applyFont="1" applyFill="1"/>
    <xf numFmtId="0" fontId="58" fillId="0" borderId="0" xfId="0" applyFont="1"/>
    <xf numFmtId="0" fontId="59" fillId="0" borderId="0" xfId="0" applyFont="1"/>
    <xf numFmtId="0" fontId="60" fillId="0" borderId="10" xfId="0" applyFont="1" applyBorder="1" applyAlignment="1">
      <alignment vertical="top"/>
    </xf>
    <xf numFmtId="0" fontId="61" fillId="0" borderId="7" xfId="40" applyFont="1" applyFill="1" applyBorder="1" applyAlignment="1">
      <alignment horizontal="left" wrapText="1"/>
    </xf>
    <xf numFmtId="0" fontId="60" fillId="0" borderId="11" xfId="0" applyFont="1" applyBorder="1" applyAlignment="1">
      <alignment vertical="top"/>
    </xf>
    <xf numFmtId="0" fontId="61" fillId="24" borderId="12" xfId="0" applyFont="1" applyFill="1" applyBorder="1" applyAlignment="1">
      <alignment vertical="top" wrapText="1"/>
    </xf>
    <xf numFmtId="0" fontId="59" fillId="0" borderId="0" xfId="0" applyFont="1" applyFill="1" applyBorder="1"/>
    <xf numFmtId="0" fontId="59" fillId="0" borderId="0" xfId="0" applyFont="1" applyFill="1"/>
    <xf numFmtId="0" fontId="61" fillId="24" borderId="13" xfId="0" applyFont="1" applyFill="1" applyBorder="1" applyAlignment="1">
      <alignment vertical="top" wrapText="1"/>
    </xf>
    <xf numFmtId="0" fontId="61" fillId="0" borderId="14" xfId="40" applyFont="1" applyFill="1" applyBorder="1" applyAlignment="1">
      <alignment horizontal="left" wrapText="1"/>
    </xf>
    <xf numFmtId="0" fontId="58" fillId="0" borderId="0" xfId="0" applyFont="1" applyAlignment="1">
      <alignment vertical="center"/>
    </xf>
    <xf numFmtId="0" fontId="59" fillId="27" borderId="0" xfId="0" applyFont="1" applyFill="1"/>
    <xf numFmtId="0" fontId="34" fillId="0" borderId="0" xfId="0" applyFont="1"/>
    <xf numFmtId="0" fontId="36" fillId="0" borderId="0" xfId="0" applyFont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Fill="1" applyBorder="1"/>
    <xf numFmtId="0" fontId="35" fillId="0" borderId="0" xfId="0" applyFont="1" applyFill="1"/>
    <xf numFmtId="0" fontId="33" fillId="0" borderId="0" xfId="0" applyFont="1" applyFill="1"/>
    <xf numFmtId="0" fontId="34" fillId="0" borderId="0" xfId="0" applyFont="1" applyFill="1" applyBorder="1"/>
    <xf numFmtId="0" fontId="34" fillId="0" borderId="0" xfId="0" applyFont="1" applyFill="1"/>
    <xf numFmtId="0" fontId="36" fillId="0" borderId="0" xfId="0" applyFont="1" applyFill="1"/>
    <xf numFmtId="0" fontId="34" fillId="0" borderId="0" xfId="0" applyFont="1" applyAlignment="1">
      <alignment horizontal="left"/>
    </xf>
    <xf numFmtId="0" fontId="60" fillId="0" borderId="0" xfId="0" applyFont="1" applyFill="1" applyBorder="1" applyAlignment="1">
      <alignment wrapText="1"/>
    </xf>
    <xf numFmtId="0" fontId="36" fillId="0" borderId="15" xfId="0" applyFont="1" applyFill="1" applyBorder="1" applyAlignment="1" applyProtection="1">
      <alignment horizontal="center" vertical="center" wrapText="1"/>
      <protection hidden="1"/>
    </xf>
    <xf numFmtId="0" fontId="33" fillId="0" borderId="15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Fill="1" applyBorder="1" applyAlignment="1">
      <alignment vertical="center"/>
    </xf>
    <xf numFmtId="0" fontId="59" fillId="0" borderId="0" xfId="0" applyFont="1" applyAlignment="1">
      <alignment vertical="center"/>
    </xf>
    <xf numFmtId="1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3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Fill="1" applyAlignment="1">
      <alignment vertical="center"/>
    </xf>
    <xf numFmtId="1" fontId="58" fillId="0" borderId="0" xfId="0" applyNumberFormat="1" applyFont="1" applyBorder="1" applyAlignment="1">
      <alignment horizontal="center" vertical="center"/>
    </xf>
    <xf numFmtId="1" fontId="62" fillId="0" borderId="15" xfId="0" applyNumberFormat="1" applyFont="1" applyBorder="1" applyAlignment="1">
      <alignment vertical="center"/>
    </xf>
    <xf numFmtId="0" fontId="38" fillId="27" borderId="15" xfId="0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Alignment="1">
      <alignment horizontal="left"/>
    </xf>
    <xf numFmtId="0" fontId="39" fillId="27" borderId="15" xfId="0" applyFont="1" applyFill="1" applyBorder="1" applyAlignment="1" applyProtection="1">
      <alignment horizontal="right" vertical="center" wrapText="1"/>
      <protection hidden="1"/>
    </xf>
    <xf numFmtId="1" fontId="36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9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0" fontId="5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62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/>
    </xf>
    <xf numFmtId="0" fontId="63" fillId="0" borderId="0" xfId="0" applyFont="1"/>
    <xf numFmtId="0" fontId="62" fillId="0" borderId="0" xfId="0" applyFont="1" applyFill="1" applyBorder="1" applyAlignment="1">
      <alignment horizontal="left" vertical="center" wrapText="1"/>
    </xf>
    <xf numFmtId="0" fontId="38" fillId="27" borderId="15" xfId="0" applyFont="1" applyFill="1" applyBorder="1" applyAlignment="1" applyProtection="1">
      <alignment horizontal="center" vertical="center"/>
      <protection hidden="1"/>
    </xf>
    <xf numFmtId="0" fontId="38" fillId="27" borderId="15" xfId="0" applyFont="1" applyFill="1" applyBorder="1" applyAlignment="1" applyProtection="1">
      <alignment horizontal="right" vertical="center" wrapText="1"/>
      <protection locked="0"/>
    </xf>
    <xf numFmtId="0" fontId="38" fillId="27" borderId="15" xfId="0" applyFont="1" applyFill="1" applyBorder="1" applyAlignment="1" applyProtection="1">
      <alignment vertical="center"/>
      <protection locked="0"/>
    </xf>
    <xf numFmtId="0" fontId="39" fillId="27" borderId="15" xfId="0" applyFont="1" applyFill="1" applyBorder="1" applyAlignment="1" applyProtection="1">
      <alignment vertical="center"/>
      <protection hidden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62" fillId="0" borderId="0" xfId="0" applyFont="1" applyFill="1" applyBorder="1" applyAlignment="1">
      <alignment horizontal="center" vertical="center" wrapText="1"/>
    </xf>
    <xf numFmtId="0" fontId="58" fillId="0" borderId="0" xfId="0" applyFont="1" applyAlignment="1" applyProtection="1">
      <alignment vertical="center"/>
      <protection hidden="1"/>
    </xf>
    <xf numFmtId="0" fontId="58" fillId="0" borderId="0" xfId="0" applyFont="1" applyBorder="1"/>
    <xf numFmtId="0" fontId="61" fillId="0" borderId="0" xfId="0" applyFont="1" applyFill="1" applyBorder="1" applyAlignment="1">
      <alignment vertical="top" wrapText="1"/>
    </xf>
    <xf numFmtId="1" fontId="62" fillId="0" borderId="15" xfId="0" applyNumberFormat="1" applyFont="1" applyFill="1" applyBorder="1" applyAlignment="1" applyProtection="1">
      <alignment horizontal="right" vertical="center" wrapText="1"/>
      <protection hidden="1"/>
    </xf>
    <xf numFmtId="0" fontId="36" fillId="0" borderId="0" xfId="0" applyFont="1" applyAlignment="1" applyProtection="1">
      <alignment vertical="center"/>
      <protection hidden="1"/>
    </xf>
    <xf numFmtId="0" fontId="37" fillId="0" borderId="0" xfId="0" applyFont="1" applyFill="1" applyAlignment="1" applyProtection="1">
      <alignment vertical="center"/>
      <protection hidden="1"/>
    </xf>
    <xf numFmtId="0" fontId="37" fillId="0" borderId="0" xfId="0" applyFont="1" applyFill="1" applyAlignment="1" applyProtection="1">
      <alignment horizontal="center" vertical="center"/>
      <protection hidden="1"/>
    </xf>
    <xf numFmtId="49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Border="1" applyAlignment="1" applyProtection="1">
      <alignment horizontal="right" vertical="center" wrapText="1"/>
      <protection hidden="1"/>
    </xf>
    <xf numFmtId="0" fontId="36" fillId="0" borderId="0" xfId="0" applyFont="1" applyAlignment="1">
      <alignment horizontal="center" vertical="center"/>
    </xf>
    <xf numFmtId="0" fontId="36" fillId="0" borderId="0" xfId="0" applyFont="1" applyAlignment="1" applyProtection="1">
      <alignment horizontal="center" vertical="center"/>
      <protection hidden="1"/>
    </xf>
    <xf numFmtId="0" fontId="33" fillId="0" borderId="0" xfId="0" applyFont="1" applyFill="1" applyBorder="1" applyAlignment="1" applyProtection="1">
      <alignment horizontal="left" vertical="top" wrapText="1"/>
      <protection hidden="1"/>
    </xf>
    <xf numFmtId="0" fontId="33" fillId="0" borderId="0" xfId="0" applyFont="1" applyFill="1" applyBorder="1" applyAlignment="1" applyProtection="1">
      <alignment horizontal="center"/>
      <protection hidden="1"/>
    </xf>
    <xf numFmtId="0" fontId="62" fillId="0" borderId="0" xfId="0" applyFont="1" applyFill="1" applyBorder="1" applyAlignment="1" applyProtection="1">
      <alignment horizontal="center" vertical="center" wrapText="1"/>
      <protection hidden="1"/>
    </xf>
    <xf numFmtId="0" fontId="62" fillId="0" borderId="0" xfId="0" applyFont="1" applyAlignment="1" applyProtection="1">
      <alignment horizontal="justify" vertical="center"/>
      <protection hidden="1"/>
    </xf>
    <xf numFmtId="0" fontId="62" fillId="0" borderId="0" xfId="0" applyFont="1" applyFill="1" applyBorder="1" applyAlignment="1" applyProtection="1">
      <alignment vertical="center"/>
      <protection hidden="1"/>
    </xf>
    <xf numFmtId="0" fontId="58" fillId="0" borderId="0" xfId="0" applyFont="1" applyFill="1" applyBorder="1" applyAlignment="1" applyProtection="1">
      <alignment vertical="center"/>
      <protection hidden="1"/>
    </xf>
    <xf numFmtId="0" fontId="58" fillId="0" borderId="20" xfId="0" applyFont="1" applyFill="1" applyBorder="1" applyAlignment="1" applyProtection="1">
      <alignment vertical="center"/>
      <protection hidden="1"/>
    </xf>
    <xf numFmtId="0" fontId="58" fillId="0" borderId="0" xfId="0" applyFont="1" applyFill="1" applyAlignment="1" applyProtection="1">
      <alignment vertical="center"/>
      <protection hidden="1"/>
    </xf>
    <xf numFmtId="0" fontId="47" fillId="0" borderId="0" xfId="0" applyFont="1" applyAlignment="1">
      <alignment vertical="center"/>
    </xf>
    <xf numFmtId="0" fontId="62" fillId="0" borderId="0" xfId="0" applyFont="1" applyFill="1" applyBorder="1" applyAlignment="1">
      <alignment horizontal="left" vertical="center"/>
    </xf>
    <xf numFmtId="0" fontId="36" fillId="28" borderId="21" xfId="0" applyFont="1" applyFill="1" applyBorder="1" applyAlignment="1" applyProtection="1">
      <alignment vertical="center"/>
      <protection hidden="1"/>
    </xf>
    <xf numFmtId="0" fontId="64" fillId="0" borderId="0" xfId="0" applyFont="1"/>
    <xf numFmtId="0" fontId="65" fillId="0" borderId="0" xfId="0" applyFont="1" applyAlignment="1">
      <alignment vertical="center"/>
    </xf>
    <xf numFmtId="0" fontId="66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0" fontId="41" fillId="0" borderId="0" xfId="0" applyFont="1"/>
    <xf numFmtId="0" fontId="67" fillId="0" borderId="0" xfId="0" applyFont="1"/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36" fillId="27" borderId="15" xfId="0" applyFont="1" applyFill="1" applyBorder="1" applyAlignment="1" applyProtection="1">
      <alignment horizontal="center" vertical="center" wrapText="1"/>
      <protection hidden="1"/>
    </xf>
    <xf numFmtId="1" fontId="38" fillId="27" borderId="15" xfId="0" applyNumberFormat="1" applyFont="1" applyFill="1" applyBorder="1" applyAlignment="1" applyProtection="1">
      <alignment vertical="center" wrapText="1"/>
      <protection locked="0"/>
    </xf>
    <xf numFmtId="1" fontId="39" fillId="27" borderId="15" xfId="0" applyNumberFormat="1" applyFont="1" applyFill="1" applyBorder="1" applyAlignment="1" applyProtection="1">
      <alignment vertical="center" wrapText="1"/>
      <protection hidden="1"/>
    </xf>
    <xf numFmtId="0" fontId="57" fillId="0" borderId="0" xfId="38"/>
    <xf numFmtId="0" fontId="59" fillId="0" borderId="0" xfId="0" applyFont="1" applyBorder="1"/>
    <xf numFmtId="0" fontId="68" fillId="0" borderId="7" xfId="40" applyFont="1" applyFill="1" applyBorder="1" applyAlignment="1">
      <alignment horizontal="left" wrapText="1"/>
    </xf>
    <xf numFmtId="0" fontId="61" fillId="0" borderId="25" xfId="40" applyFont="1" applyFill="1" applyBorder="1" applyAlignment="1">
      <alignment horizontal="left" wrapText="1"/>
    </xf>
    <xf numFmtId="0" fontId="69" fillId="27" borderId="0" xfId="34" applyFont="1" applyFill="1" applyBorder="1" applyAlignment="1">
      <alignment vertical="center"/>
    </xf>
    <xf numFmtId="0" fontId="69" fillId="0" borderId="0" xfId="0" applyFont="1"/>
    <xf numFmtId="0" fontId="69" fillId="0" borderId="0" xfId="0" applyFont="1" applyFill="1"/>
    <xf numFmtId="0" fontId="36" fillId="0" borderId="18" xfId="0" applyFont="1" applyBorder="1" applyAlignment="1" applyProtection="1">
      <alignment horizontal="left" vertical="center" wrapText="1"/>
      <protection hidden="1"/>
    </xf>
    <xf numFmtId="0" fontId="36" fillId="0" borderId="16" xfId="0" applyFont="1" applyBorder="1" applyAlignment="1" applyProtection="1">
      <alignment horizontal="left" vertical="center" wrapText="1"/>
      <protection hidden="1"/>
    </xf>
    <xf numFmtId="0" fontId="66" fillId="0" borderId="0" xfId="0" applyFont="1" applyAlignment="1">
      <alignment horizontal="left" vertical="center"/>
    </xf>
    <xf numFmtId="1" fontId="36" fillId="0" borderId="0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hidden="1"/>
    </xf>
    <xf numFmtId="0" fontId="60" fillId="27" borderId="0" xfId="0" applyFont="1" applyFill="1" applyBorder="1" applyAlignment="1">
      <alignment horizontal="left" vertical="center"/>
    </xf>
    <xf numFmtId="0" fontId="62" fillId="27" borderId="0" xfId="0" applyFont="1" applyFill="1" applyBorder="1" applyAlignment="1" applyProtection="1">
      <alignment horizontal="left" vertical="center" wrapText="1"/>
      <protection hidden="1"/>
    </xf>
    <xf numFmtId="1" fontId="62" fillId="27" borderId="0" xfId="0" applyNumberFormat="1" applyFont="1" applyFill="1" applyBorder="1" applyAlignment="1" applyProtection="1">
      <alignment horizontal="center" vertical="center" wrapText="1"/>
      <protection hidden="1"/>
    </xf>
    <xf numFmtId="1" fontId="62" fillId="27" borderId="0" xfId="0" applyNumberFormat="1" applyFont="1" applyFill="1" applyBorder="1" applyAlignment="1" applyProtection="1">
      <alignment horizontal="right" vertical="center" wrapText="1"/>
      <protection hidden="1"/>
    </xf>
    <xf numFmtId="0" fontId="66" fillId="0" borderId="0" xfId="0" applyFont="1" applyFill="1" applyBorder="1" applyAlignment="1" applyProtection="1">
      <alignment horizontal="left" vertical="center" wrapText="1"/>
      <protection hidden="1"/>
    </xf>
    <xf numFmtId="1" fontId="58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8" fillId="27" borderId="0" xfId="0" applyNumberFormat="1" applyFont="1" applyFill="1" applyBorder="1" applyAlignment="1" applyProtection="1">
      <alignment horizontal="center" vertical="center" wrapText="1"/>
      <protection locked="0"/>
    </xf>
    <xf numFmtId="0" fontId="51" fillId="27" borderId="0" xfId="39" applyFont="1" applyFill="1" applyBorder="1" applyAlignment="1">
      <alignment horizontal="left" vertical="top" wrapText="1"/>
    </xf>
    <xf numFmtId="1" fontId="58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2" fillId="27" borderId="18" xfId="0" applyFont="1" applyFill="1" applyBorder="1" applyAlignment="1" applyProtection="1">
      <alignment horizontal="left" vertical="center" wrapText="1"/>
      <protection hidden="1"/>
    </xf>
    <xf numFmtId="0" fontId="62" fillId="27" borderId="16" xfId="0" applyFont="1" applyFill="1" applyBorder="1" applyAlignment="1" applyProtection="1">
      <alignment horizontal="left" vertical="center" wrapText="1"/>
      <protection hidden="1"/>
    </xf>
    <xf numFmtId="0" fontId="0" fillId="27" borderId="0" xfId="0" applyFill="1"/>
    <xf numFmtId="0" fontId="58" fillId="27" borderId="0" xfId="0" applyFont="1" applyFill="1" applyAlignment="1">
      <alignment vertical="center"/>
    </xf>
    <xf numFmtId="49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62" fillId="27" borderId="16" xfId="0" applyNumberFormat="1" applyFont="1" applyFill="1" applyBorder="1" applyAlignment="1" applyProtection="1">
      <alignment horizontal="center" vertical="center" wrapText="1"/>
      <protection hidden="1"/>
    </xf>
    <xf numFmtId="1" fontId="62" fillId="27" borderId="16" xfId="0" applyNumberFormat="1" applyFont="1" applyFill="1" applyBorder="1" applyAlignment="1" applyProtection="1">
      <alignment horizontal="right" vertical="center" wrapText="1"/>
      <protection hidden="1"/>
    </xf>
    <xf numFmtId="1" fontId="62" fillId="27" borderId="19" xfId="0" applyNumberFormat="1" applyFont="1" applyFill="1" applyBorder="1" applyAlignment="1" applyProtection="1">
      <alignment horizontal="right" vertical="center" wrapText="1"/>
      <protection hidden="1"/>
    </xf>
    <xf numFmtId="0" fontId="41" fillId="27" borderId="0" xfId="0" applyFont="1" applyFill="1"/>
    <xf numFmtId="1" fontId="36" fillId="0" borderId="16" xfId="0" applyNumberFormat="1" applyFont="1" applyBorder="1" applyAlignment="1" applyProtection="1">
      <alignment horizontal="center" vertical="center"/>
      <protection locked="0"/>
    </xf>
    <xf numFmtId="1" fontId="36" fillId="0" borderId="19" xfId="0" applyNumberFormat="1" applyFont="1" applyBorder="1" applyAlignment="1" applyProtection="1">
      <alignment horizontal="center" vertical="center"/>
      <protection locked="0"/>
    </xf>
    <xf numFmtId="0" fontId="33" fillId="27" borderId="18" xfId="0" applyFont="1" applyFill="1" applyBorder="1" applyAlignment="1" applyProtection="1">
      <alignment horizontal="left" vertical="center" wrapText="1"/>
      <protection hidden="1"/>
    </xf>
    <xf numFmtId="0" fontId="33" fillId="27" borderId="16" xfId="0" applyFont="1" applyFill="1" applyBorder="1" applyAlignment="1" applyProtection="1">
      <alignment horizontal="left" vertical="center" wrapText="1"/>
      <protection hidden="1"/>
    </xf>
    <xf numFmtId="0" fontId="70" fillId="0" borderId="0" xfId="0" applyFont="1" applyFill="1" applyBorder="1" applyAlignment="1" applyProtection="1">
      <alignment horizontal="left" vertical="center" wrapText="1"/>
      <protection hidden="1"/>
    </xf>
    <xf numFmtId="49" fontId="70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6" fillId="27" borderId="0" xfId="0" applyFont="1" applyFill="1" applyAlignment="1">
      <alignment vertical="center"/>
    </xf>
    <xf numFmtId="0" fontId="60" fillId="27" borderId="24" xfId="0" applyFont="1" applyFill="1" applyBorder="1" applyAlignment="1">
      <alignment horizontal="left" vertical="center"/>
    </xf>
    <xf numFmtId="0" fontId="59" fillId="27" borderId="24" xfId="0" applyFont="1" applyFill="1" applyBorder="1" applyAlignment="1">
      <alignment vertical="center"/>
    </xf>
    <xf numFmtId="0" fontId="36" fillId="0" borderId="0" xfId="0" applyFont="1" applyBorder="1" applyAlignment="1" applyProtection="1">
      <alignment horizontal="justify" vertical="center" wrapText="1"/>
      <protection hidden="1"/>
    </xf>
    <xf numFmtId="1" fontId="36" fillId="0" borderId="0" xfId="0" applyNumberFormat="1" applyFont="1" applyBorder="1" applyAlignment="1" applyProtection="1">
      <alignment horizontal="center" vertical="center" wrapText="1"/>
      <protection locked="0"/>
    </xf>
    <xf numFmtId="1" fontId="41" fillId="0" borderId="0" xfId="0" applyNumberFormat="1" applyFont="1" applyBorder="1" applyAlignment="1" applyProtection="1">
      <alignment horizontal="center" vertical="center"/>
      <protection locked="0"/>
    </xf>
    <xf numFmtId="0" fontId="39" fillId="27" borderId="0" xfId="0" applyFont="1" applyFill="1" applyBorder="1" applyAlignment="1" applyProtection="1">
      <alignment horizontal="left" vertical="center" wrapText="1"/>
      <protection hidden="1"/>
    </xf>
    <xf numFmtId="1" fontId="36" fillId="27" borderId="0" xfId="0" applyNumberFormat="1" applyFont="1" applyFill="1" applyBorder="1" applyAlignment="1" applyProtection="1">
      <alignment horizontal="center" vertical="center"/>
      <protection locked="0"/>
    </xf>
    <xf numFmtId="1" fontId="36" fillId="27" borderId="16" xfId="0" applyNumberFormat="1" applyFont="1" applyFill="1" applyBorder="1" applyAlignment="1" applyProtection="1">
      <alignment horizontal="center" vertical="center"/>
      <protection locked="0"/>
    </xf>
    <xf numFmtId="0" fontId="62" fillId="0" borderId="0" xfId="0" applyFont="1" applyFill="1" applyBorder="1" applyAlignment="1" applyProtection="1">
      <alignment horizontal="left" vertical="center" wrapText="1"/>
      <protection hidden="1"/>
    </xf>
    <xf numFmtId="1" fontId="6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8" fillId="0" borderId="0" xfId="0" applyFont="1" applyFill="1" applyBorder="1" applyAlignment="1" applyProtection="1">
      <alignment horizontal="left" vertical="center" wrapText="1"/>
      <protection hidden="1"/>
    </xf>
    <xf numFmtId="1" fontId="58" fillId="0" borderId="0" xfId="0" applyNumberFormat="1" applyFont="1" applyBorder="1" applyAlignment="1" applyProtection="1">
      <alignment horizontal="center" vertical="center"/>
      <protection locked="0"/>
    </xf>
    <xf numFmtId="0" fontId="60" fillId="0" borderId="0" xfId="0" applyFont="1" applyBorder="1" applyAlignment="1">
      <alignment vertical="top"/>
    </xf>
    <xf numFmtId="1" fontId="62" fillId="27" borderId="15" xfId="0" applyNumberFormat="1" applyFont="1" applyFill="1" applyBorder="1" applyAlignment="1" applyProtection="1">
      <alignment horizontal="right" vertical="center" wrapText="1"/>
      <protection hidden="1"/>
    </xf>
    <xf numFmtId="0" fontId="36" fillId="0" borderId="26" xfId="0" applyFont="1" applyBorder="1" applyAlignment="1" applyProtection="1">
      <alignment horizontal="left" vertical="center" wrapText="1"/>
      <protection hidden="1"/>
    </xf>
    <xf numFmtId="0" fontId="60" fillId="0" borderId="0" xfId="0" applyFont="1" applyAlignment="1">
      <alignment horizontal="left" vertical="center" wrapText="1"/>
    </xf>
    <xf numFmtId="0" fontId="0" fillId="27" borderId="0" xfId="0" applyFill="1" applyAlignment="1">
      <alignment vertical="center"/>
    </xf>
    <xf numFmtId="0" fontId="62" fillId="27" borderId="0" xfId="0" applyFont="1" applyFill="1" applyBorder="1" applyAlignment="1">
      <alignment horizontal="left" vertical="center"/>
    </xf>
    <xf numFmtId="1" fontId="58" fillId="27" borderId="0" xfId="0" applyNumberFormat="1" applyFont="1" applyFill="1" applyBorder="1" applyAlignment="1" applyProtection="1">
      <alignment horizontal="center" vertical="center"/>
      <protection locked="0"/>
    </xf>
    <xf numFmtId="0" fontId="32" fillId="27" borderId="0" xfId="0" applyFont="1" applyFill="1"/>
    <xf numFmtId="0" fontId="33" fillId="0" borderId="0" xfId="0" applyFont="1" applyBorder="1" applyAlignment="1">
      <alignment horizontal="center" vertical="center"/>
    </xf>
    <xf numFmtId="1" fontId="33" fillId="0" borderId="0" xfId="0" applyNumberFormat="1" applyFont="1" applyBorder="1" applyAlignment="1">
      <alignment horizontal="center" vertical="center"/>
    </xf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0" fontId="62" fillId="27" borderId="16" xfId="0" applyFont="1" applyFill="1" applyBorder="1" applyAlignment="1" applyProtection="1">
      <alignment horizontal="center" vertical="center" wrapText="1"/>
      <protection hidden="1"/>
    </xf>
    <xf numFmtId="0" fontId="62" fillId="27" borderId="19" xfId="0" applyFont="1" applyFill="1" applyBorder="1" applyAlignment="1" applyProtection="1">
      <alignment horizontal="center" vertical="center" wrapText="1"/>
      <protection hidden="1"/>
    </xf>
    <xf numFmtId="0" fontId="62" fillId="27" borderId="23" xfId="0" applyFont="1" applyFill="1" applyBorder="1" applyAlignment="1" applyProtection="1">
      <alignment horizontal="left" vertical="center" wrapText="1"/>
      <protection hidden="1"/>
    </xf>
    <xf numFmtId="0" fontId="62" fillId="27" borderId="24" xfId="0" applyFont="1" applyFill="1" applyBorder="1" applyAlignment="1" applyProtection="1">
      <alignment horizontal="left" vertical="center" wrapText="1"/>
      <protection hidden="1"/>
    </xf>
    <xf numFmtId="0" fontId="62" fillId="27" borderId="18" xfId="0" applyFont="1" applyFill="1" applyBorder="1" applyAlignment="1" applyProtection="1">
      <alignment horizontal="left" vertical="center" wrapText="1"/>
      <protection hidden="1"/>
    </xf>
    <xf numFmtId="0" fontId="62" fillId="27" borderId="16" xfId="0" applyFont="1" applyFill="1" applyBorder="1" applyAlignment="1" applyProtection="1">
      <alignment horizontal="left" vertical="center" wrapText="1"/>
      <protection hidden="1"/>
    </xf>
    <xf numFmtId="1" fontId="62" fillId="27" borderId="19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8" xfId="0" applyFont="1" applyFill="1" applyBorder="1" applyAlignment="1" applyProtection="1">
      <alignment horizontal="left" vertical="center" wrapText="1"/>
      <protection hidden="1"/>
    </xf>
    <xf numFmtId="0" fontId="70" fillId="27" borderId="16" xfId="0" applyFont="1" applyFill="1" applyBorder="1" applyAlignment="1" applyProtection="1">
      <alignment horizontal="left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1" fontId="62" fillId="27" borderId="15" xfId="0" applyNumberFormat="1" applyFont="1" applyFill="1" applyBorder="1" applyAlignment="1" applyProtection="1">
      <alignment vertical="center" wrapText="1"/>
      <protection hidden="1"/>
    </xf>
    <xf numFmtId="0" fontId="62" fillId="0" borderId="15" xfId="0" applyFont="1" applyFill="1" applyBorder="1" applyAlignment="1" applyProtection="1">
      <alignment vertical="center" wrapText="1"/>
      <protection hidden="1"/>
    </xf>
    <xf numFmtId="0" fontId="58" fillId="0" borderId="0" xfId="0" applyFont="1" applyBorder="1" applyAlignment="1">
      <alignment vertical="center"/>
    </xf>
    <xf numFmtId="1" fontId="62" fillId="27" borderId="24" xfId="0" applyNumberFormat="1" applyFont="1" applyFill="1" applyBorder="1" applyAlignment="1" applyProtection="1">
      <alignment horizontal="center" vertical="center" wrapText="1"/>
      <protection hidden="1"/>
    </xf>
    <xf numFmtId="1" fontId="62" fillId="27" borderId="24" xfId="0" applyNumberFormat="1" applyFont="1" applyFill="1" applyBorder="1" applyAlignment="1" applyProtection="1">
      <alignment horizontal="right" vertical="center" wrapText="1"/>
      <protection hidden="1"/>
    </xf>
    <xf numFmtId="1" fontId="58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6" xfId="0" applyFont="1" applyFill="1" applyBorder="1" applyAlignment="1" applyProtection="1">
      <alignment horizontal="center" vertical="center" wrapText="1"/>
      <protection hidden="1"/>
    </xf>
    <xf numFmtId="0" fontId="70" fillId="27" borderId="19" xfId="0" applyFont="1" applyFill="1" applyBorder="1" applyAlignment="1" applyProtection="1">
      <alignment horizontal="center" vertical="center" wrapText="1"/>
      <protection hidden="1"/>
    </xf>
    <xf numFmtId="0" fontId="58" fillId="0" borderId="0" xfId="0" applyFont="1" applyBorder="1" applyAlignment="1" applyProtection="1">
      <alignment horizontal="left" vertical="center" wrapText="1"/>
      <protection hidden="1"/>
    </xf>
    <xf numFmtId="1" fontId="62" fillId="0" borderId="0" xfId="0" applyNumberFormat="1" applyFont="1" applyBorder="1" applyAlignment="1" applyProtection="1">
      <alignment horizontal="center" vertical="center"/>
      <protection hidden="1"/>
    </xf>
    <xf numFmtId="0" fontId="62" fillId="0" borderId="0" xfId="0" applyFont="1" applyBorder="1" applyAlignment="1" applyProtection="1">
      <alignment horizontal="left" vertical="center"/>
      <protection hidden="1"/>
    </xf>
    <xf numFmtId="0" fontId="62" fillId="0" borderId="23" xfId="0" applyFont="1" applyBorder="1" applyAlignment="1" applyProtection="1">
      <alignment horizontal="left" vertical="center"/>
      <protection hidden="1"/>
    </xf>
    <xf numFmtId="0" fontId="62" fillId="0" borderId="24" xfId="0" applyFont="1" applyBorder="1" applyAlignment="1" applyProtection="1">
      <alignment horizontal="left" vertical="center"/>
      <protection hidden="1"/>
    </xf>
    <xf numFmtId="0" fontId="53" fillId="0" borderId="0" xfId="0" applyFont="1"/>
    <xf numFmtId="0" fontId="62" fillId="27" borderId="0" xfId="0" applyFont="1" applyFill="1" applyBorder="1" applyAlignment="1" applyProtection="1">
      <alignment horizontal="left" vertical="center"/>
      <protection hidden="1"/>
    </xf>
    <xf numFmtId="0" fontId="32" fillId="0" borderId="0" xfId="0" applyFont="1" applyBorder="1"/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49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8" fillId="27" borderId="18" xfId="0" applyFont="1" applyFill="1" applyBorder="1" applyAlignment="1" applyProtection="1">
      <alignment vertical="center" wrapText="1"/>
      <protection hidden="1"/>
    </xf>
    <xf numFmtId="0" fontId="38" fillId="27" borderId="16" xfId="0" applyFont="1" applyFill="1" applyBorder="1" applyAlignment="1" applyProtection="1">
      <alignment vertical="center" wrapText="1"/>
      <protection hidden="1"/>
    </xf>
    <xf numFmtId="0" fontId="70" fillId="0" borderId="0" xfId="0" applyFont="1" applyBorder="1" applyAlignment="1" applyProtection="1">
      <alignment vertical="center" wrapText="1"/>
      <protection hidden="1"/>
    </xf>
    <xf numFmtId="1" fontId="71" fillId="0" borderId="15" xfId="0" applyNumberFormat="1" applyFont="1" applyBorder="1" applyAlignment="1" applyProtection="1">
      <alignment horizontal="center" vertical="center" wrapText="1"/>
      <protection locked="0"/>
    </xf>
    <xf numFmtId="0" fontId="34" fillId="27" borderId="0" xfId="0" applyFont="1" applyFill="1"/>
    <xf numFmtId="0" fontId="33" fillId="27" borderId="19" xfId="0" applyFont="1" applyFill="1" applyBorder="1" applyAlignment="1" applyProtection="1">
      <alignment horizontal="center" vertical="center" wrapText="1"/>
      <protection hidden="1"/>
    </xf>
    <xf numFmtId="0" fontId="33" fillId="27" borderId="16" xfId="0" applyFont="1" applyFill="1" applyBorder="1" applyAlignment="1" applyProtection="1">
      <alignment horizontal="center" vertical="center" wrapText="1"/>
      <protection hidden="1"/>
    </xf>
    <xf numFmtId="0" fontId="39" fillId="27" borderId="16" xfId="0" applyFont="1" applyFill="1" applyBorder="1" applyAlignment="1" applyProtection="1">
      <alignment horizontal="center" vertical="center" wrapText="1"/>
      <protection hidden="1"/>
    </xf>
    <xf numFmtId="0" fontId="39" fillId="27" borderId="18" xfId="0" applyFont="1" applyFill="1" applyBorder="1" applyAlignment="1" applyProtection="1">
      <alignment horizontal="left" vertical="center" wrapText="1"/>
      <protection hidden="1"/>
    </xf>
    <xf numFmtId="0" fontId="39" fillId="27" borderId="16" xfId="0" applyFont="1" applyFill="1" applyBorder="1" applyAlignment="1" applyProtection="1">
      <alignment horizontal="left" vertical="center" wrapText="1"/>
      <protection hidden="1"/>
    </xf>
    <xf numFmtId="0" fontId="33" fillId="27" borderId="15" xfId="0" applyFont="1" applyFill="1" applyBorder="1" applyAlignment="1" applyProtection="1">
      <alignment vertical="center"/>
      <protection hidden="1"/>
    </xf>
    <xf numFmtId="0" fontId="62" fillId="27" borderId="0" xfId="0" applyFont="1" applyFill="1" applyBorder="1" applyAlignment="1" applyProtection="1">
      <alignment vertical="center" wrapText="1"/>
      <protection hidden="1"/>
    </xf>
    <xf numFmtId="1" fontId="70" fillId="27" borderId="15" xfId="0" applyNumberFormat="1" applyFont="1" applyFill="1" applyBorder="1" applyAlignment="1" applyProtection="1">
      <alignment horizontal="right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70" fillId="27" borderId="19" xfId="0" applyFont="1" applyFill="1" applyBorder="1" applyAlignment="1" applyProtection="1">
      <alignment horizontal="center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1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62" fillId="27" borderId="15" xfId="0" applyFont="1" applyFill="1" applyBorder="1" applyAlignment="1" applyProtection="1">
      <alignment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1" fontId="62" fillId="0" borderId="15" xfId="0" applyNumberFormat="1" applyFont="1" applyBorder="1" applyAlignment="1" applyProtection="1">
      <alignment vertical="center"/>
      <protection hidden="1"/>
    </xf>
    <xf numFmtId="0" fontId="58" fillId="0" borderId="15" xfId="0" applyFont="1" applyBorder="1" applyAlignment="1" applyProtection="1">
      <alignment vertical="center" wrapText="1"/>
      <protection locked="0"/>
    </xf>
    <xf numFmtId="1" fontId="39" fillId="0" borderId="15" xfId="0" applyNumberFormat="1" applyFont="1" applyBorder="1" applyAlignment="1" applyProtection="1">
      <alignment horizontal="center" vertical="center"/>
      <protection hidden="1"/>
    </xf>
    <xf numFmtId="1" fontId="70" fillId="0" borderId="15" xfId="0" applyNumberFormat="1" applyFont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0" fontId="71" fillId="27" borderId="15" xfId="0" applyFont="1" applyFill="1" applyBorder="1" applyAlignment="1" applyProtection="1">
      <alignment horizontal="center" vertical="center" wrapText="1"/>
      <protection locked="0"/>
    </xf>
    <xf numFmtId="1" fontId="33" fillId="27" borderId="15" xfId="0" applyNumberFormat="1" applyFont="1" applyFill="1" applyBorder="1" applyAlignment="1" applyProtection="1">
      <alignment vertical="center" wrapText="1"/>
      <protection hidden="1"/>
    </xf>
    <xf numFmtId="0" fontId="58" fillId="27" borderId="15" xfId="0" applyFont="1" applyFill="1" applyBorder="1" applyAlignment="1" applyProtection="1">
      <alignment vertical="center" wrapText="1"/>
      <protection locked="0"/>
    </xf>
    <xf numFmtId="1" fontId="58" fillId="27" borderId="15" xfId="0" applyNumberFormat="1" applyFont="1" applyFill="1" applyBorder="1" applyAlignment="1" applyProtection="1">
      <alignment vertical="center" wrapText="1"/>
      <protection locked="0"/>
    </xf>
    <xf numFmtId="1" fontId="58" fillId="27" borderId="15" xfId="0" applyNumberFormat="1" applyFont="1" applyFill="1" applyBorder="1" applyAlignment="1" applyProtection="1">
      <alignment horizontal="right" vertical="center" wrapText="1"/>
      <protection locked="0"/>
    </xf>
    <xf numFmtId="0" fontId="38" fillId="27" borderId="15" xfId="0" applyFont="1" applyFill="1" applyBorder="1" applyAlignment="1" applyProtection="1">
      <alignment horizontal="center" vertical="center" wrapText="1"/>
      <protection locked="0"/>
    </xf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38" fillId="27" borderId="15" xfId="0" applyFont="1" applyFill="1" applyBorder="1" applyAlignment="1" applyProtection="1">
      <alignment horizontal="center" vertical="center" wrapText="1"/>
      <protection hidden="1"/>
    </xf>
    <xf numFmtId="0" fontId="71" fillId="0" borderId="0" xfId="0" applyFont="1" applyAlignment="1">
      <alignment vertical="center"/>
    </xf>
    <xf numFmtId="0" fontId="67" fillId="27" borderId="0" xfId="0" applyFont="1" applyFill="1"/>
    <xf numFmtId="1" fontId="39" fillId="27" borderId="0" xfId="0" applyNumberFormat="1" applyFont="1" applyFill="1" applyBorder="1" applyAlignment="1" applyProtection="1">
      <alignment horizontal="center" vertical="center"/>
      <protection locked="0"/>
    </xf>
    <xf numFmtId="0" fontId="41" fillId="27" borderId="0" xfId="0" applyFont="1" applyFill="1" applyBorder="1"/>
    <xf numFmtId="0" fontId="39" fillId="27" borderId="0" xfId="0" applyFont="1" applyFill="1" applyBorder="1" applyAlignment="1" applyProtection="1">
      <alignment horizontal="center" vertical="center" wrapText="1"/>
      <protection hidden="1"/>
    </xf>
    <xf numFmtId="0" fontId="62" fillId="27" borderId="0" xfId="0" applyFont="1" applyFill="1" applyBorder="1" applyAlignment="1" applyProtection="1">
      <alignment horizontal="left" vertical="center" wrapText="1"/>
      <protection hidden="1"/>
    </xf>
    <xf numFmtId="0" fontId="58" fillId="0" borderId="0" xfId="0" applyFont="1" applyBorder="1" applyAlignment="1">
      <alignment horizontal="left" vertical="center"/>
    </xf>
    <xf numFmtId="1" fontId="58" fillId="0" borderId="0" xfId="0" applyNumberFormat="1" applyFont="1" applyBorder="1" applyAlignment="1" applyProtection="1">
      <alignment horizontal="center" vertical="center"/>
      <protection locked="0"/>
    </xf>
    <xf numFmtId="0" fontId="58" fillId="0" borderId="18" xfId="0" applyFont="1" applyFill="1" applyBorder="1" applyAlignment="1">
      <alignment horizontal="left" vertical="center" wrapText="1"/>
    </xf>
    <xf numFmtId="0" fontId="58" fillId="0" borderId="16" xfId="0" applyFont="1" applyFill="1" applyBorder="1" applyAlignment="1">
      <alignment horizontal="left" vertical="center" wrapText="1"/>
    </xf>
    <xf numFmtId="0" fontId="58" fillId="0" borderId="19" xfId="0" applyFont="1" applyFill="1" applyBorder="1" applyAlignment="1">
      <alignment horizontal="left" vertical="center" wrapText="1"/>
    </xf>
    <xf numFmtId="0" fontId="78" fillId="0" borderId="0" xfId="0" applyFont="1"/>
    <xf numFmtId="0" fontId="79" fillId="0" borderId="0" xfId="0" applyFont="1"/>
    <xf numFmtId="0" fontId="80" fillId="0" borderId="0" xfId="0" applyFont="1"/>
    <xf numFmtId="0" fontId="39" fillId="27" borderId="18" xfId="0" applyFont="1" applyFill="1" applyBorder="1" applyAlignment="1" applyProtection="1">
      <alignment vertical="center" wrapText="1"/>
      <protection hidden="1"/>
    </xf>
    <xf numFmtId="0" fontId="39" fillId="27" borderId="16" xfId="0" applyFont="1" applyFill="1" applyBorder="1" applyAlignment="1" applyProtection="1">
      <alignment vertical="center" wrapText="1"/>
      <protection hidden="1"/>
    </xf>
    <xf numFmtId="0" fontId="58" fillId="27" borderId="0" xfId="0" applyFont="1" applyFill="1" applyBorder="1" applyAlignment="1">
      <alignment horizontal="left" vertical="center"/>
    </xf>
    <xf numFmtId="0" fontId="71" fillId="0" borderId="0" xfId="0" applyFont="1" applyBorder="1" applyAlignment="1" applyProtection="1">
      <alignment horizontal="center"/>
      <protection locked="0"/>
    </xf>
    <xf numFmtId="1" fontId="70" fillId="27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0" fillId="27" borderId="0" xfId="0" applyFill="1" applyBorder="1"/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0" fontId="70" fillId="27" borderId="19" xfId="0" applyFont="1" applyFill="1" applyBorder="1" applyAlignment="1" applyProtection="1">
      <alignment horizontal="center" vertical="center" wrapText="1"/>
      <protection hidden="1"/>
    </xf>
    <xf numFmtId="0" fontId="70" fillId="0" borderId="18" xfId="0" applyFont="1" applyFill="1" applyBorder="1" applyAlignment="1" applyProtection="1">
      <alignment horizontal="left" vertical="center" wrapText="1"/>
      <protection hidden="1"/>
    </xf>
    <xf numFmtId="0" fontId="70" fillId="0" borderId="16" xfId="0" applyFont="1" applyFill="1" applyBorder="1" applyAlignment="1" applyProtection="1">
      <alignment horizontal="left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49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6" xfId="0" applyFont="1" applyFill="1" applyBorder="1" applyAlignment="1" applyProtection="1">
      <alignment horizontal="center" vertical="center" wrapText="1"/>
      <protection hidden="1"/>
    </xf>
    <xf numFmtId="0" fontId="39" fillId="27" borderId="0" xfId="0" applyFont="1" applyFill="1" applyBorder="1" applyAlignment="1" applyProtection="1">
      <alignment vertical="center" wrapText="1"/>
      <protection hidden="1"/>
    </xf>
    <xf numFmtId="1" fontId="39" fillId="27" borderId="0" xfId="0" applyNumberFormat="1" applyFont="1" applyFill="1" applyBorder="1" applyAlignment="1" applyProtection="1">
      <alignment horizontal="center" vertical="center" wrapText="1"/>
      <protection hidden="1"/>
    </xf>
    <xf numFmtId="0" fontId="62" fillId="27" borderId="0" xfId="0" applyFont="1" applyFill="1" applyBorder="1" applyAlignment="1">
      <alignment horizontal="left" vertical="center" wrapText="1"/>
    </xf>
    <xf numFmtId="1" fontId="33" fillId="27" borderId="0" xfId="0" applyNumberFormat="1" applyFont="1" applyFill="1" applyBorder="1" applyAlignment="1" applyProtection="1">
      <alignment horizontal="center" vertical="center"/>
      <protection locked="0"/>
    </xf>
    <xf numFmtId="0" fontId="39" fillId="27" borderId="16" xfId="0" applyFont="1" applyFill="1" applyBorder="1" applyAlignment="1" applyProtection="1">
      <alignment vertical="center"/>
      <protection hidden="1"/>
    </xf>
    <xf numFmtId="0" fontId="39" fillId="27" borderId="19" xfId="0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 applyProtection="1">
      <alignment vertical="center" wrapText="1"/>
      <protection hidden="1"/>
    </xf>
    <xf numFmtId="1" fontId="83" fillId="27" borderId="0" xfId="0" applyNumberFormat="1" applyFont="1" applyFill="1" applyBorder="1" applyAlignment="1" applyProtection="1">
      <alignment horizontal="center" vertical="center" wrapText="1"/>
      <protection hidden="1"/>
    </xf>
    <xf numFmtId="0" fontId="66" fillId="0" borderId="0" xfId="0" applyFont="1" applyBorder="1" applyAlignment="1">
      <alignment horizontal="left" vertical="center"/>
    </xf>
    <xf numFmtId="0" fontId="70" fillId="27" borderId="0" xfId="0" applyFont="1" applyFill="1" applyBorder="1" applyAlignment="1" applyProtection="1">
      <alignment horizontal="center" vertical="center" wrapText="1"/>
      <protection hidden="1"/>
    </xf>
    <xf numFmtId="0" fontId="70" fillId="27" borderId="0" xfId="0" applyFont="1" applyFill="1" applyBorder="1" applyAlignment="1" applyProtection="1">
      <alignment vertical="center" wrapText="1"/>
      <protection hidden="1"/>
    </xf>
    <xf numFmtId="0" fontId="62" fillId="27" borderId="18" xfId="0" applyFont="1" applyFill="1" applyBorder="1" applyAlignment="1" applyProtection="1">
      <alignment horizontal="left" vertical="center" wrapText="1"/>
      <protection hidden="1"/>
    </xf>
    <xf numFmtId="0" fontId="62" fillId="27" borderId="16" xfId="0" applyFont="1" applyFill="1" applyBorder="1" applyAlignment="1" applyProtection="1">
      <alignment horizontal="left" vertical="center" wrapText="1"/>
      <protection hidden="1"/>
    </xf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39" fillId="27" borderId="18" xfId="0" applyFont="1" applyFill="1" applyBorder="1" applyAlignment="1" applyProtection="1">
      <alignment horizontal="left" vertical="center" wrapText="1"/>
      <protection hidden="1"/>
    </xf>
    <xf numFmtId="0" fontId="39" fillId="27" borderId="16" xfId="0" applyFont="1" applyFill="1" applyBorder="1" applyAlignment="1" applyProtection="1">
      <alignment horizontal="left" vertical="center" wrapText="1"/>
      <protection hidden="1"/>
    </xf>
    <xf numFmtId="0" fontId="39" fillId="27" borderId="16" xfId="0" applyFont="1" applyFill="1" applyBorder="1" applyAlignment="1" applyProtection="1">
      <alignment horizontal="center" vertical="center" wrapText="1"/>
      <protection hidden="1"/>
    </xf>
    <xf numFmtId="0" fontId="39" fillId="27" borderId="19" xfId="0" applyFont="1" applyFill="1" applyBorder="1" applyAlignment="1" applyProtection="1">
      <alignment horizontal="center" vertical="center" wrapText="1"/>
      <protection hidden="1"/>
    </xf>
    <xf numFmtId="1" fontId="36" fillId="27" borderId="19" xfId="0" applyNumberFormat="1" applyFont="1" applyFill="1" applyBorder="1" applyAlignment="1" applyProtection="1">
      <alignment horizontal="center" vertical="center"/>
      <protection locked="0"/>
    </xf>
    <xf numFmtId="0" fontId="39" fillId="27" borderId="16" xfId="0" applyFont="1" applyFill="1" applyBorder="1" applyAlignment="1" applyProtection="1">
      <alignment vertical="center" wrapText="1"/>
      <protection hidden="1"/>
    </xf>
    <xf numFmtId="0" fontId="39" fillId="27" borderId="19" xfId="0" applyFont="1" applyFill="1" applyBorder="1" applyAlignment="1" applyProtection="1">
      <alignment vertical="center" wrapText="1"/>
      <protection hidden="1"/>
    </xf>
    <xf numFmtId="0" fontId="62" fillId="27" borderId="0" xfId="0" applyFont="1" applyFill="1" applyBorder="1" applyAlignment="1" applyProtection="1">
      <alignment horizontal="left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0" fontId="62" fillId="27" borderId="19" xfId="0" applyFont="1" applyFill="1" applyBorder="1" applyAlignment="1" applyProtection="1">
      <alignment horizontal="center" vertical="center" wrapText="1"/>
      <protection hidden="1"/>
    </xf>
    <xf numFmtId="1" fontId="62" fillId="27" borderId="19" xfId="0" applyNumberFormat="1" applyFont="1" applyFill="1" applyBorder="1" applyAlignment="1" applyProtection="1">
      <alignment horizontal="center" vertical="center" wrapText="1"/>
      <protection hidden="1"/>
    </xf>
    <xf numFmtId="1" fontId="70" fillId="27" borderId="19" xfId="0" applyNumberFormat="1" applyFont="1" applyFill="1" applyBorder="1" applyAlignment="1" applyProtection="1">
      <alignment horizontal="center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49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33" fillId="27" borderId="18" xfId="0" applyFont="1" applyFill="1" applyBorder="1" applyAlignment="1" applyProtection="1">
      <alignment horizontal="left" vertical="center" wrapText="1"/>
      <protection hidden="1"/>
    </xf>
    <xf numFmtId="0" fontId="70" fillId="27" borderId="16" xfId="0" applyFont="1" applyFill="1" applyBorder="1" applyAlignment="1" applyProtection="1">
      <alignment horizontal="center" vertical="center" wrapText="1"/>
      <protection hidden="1"/>
    </xf>
    <xf numFmtId="0" fontId="33" fillId="27" borderId="16" xfId="0" applyFont="1" applyFill="1" applyBorder="1" applyAlignment="1" applyProtection="1">
      <alignment horizontal="left" vertical="center" wrapText="1"/>
      <protection hidden="1"/>
    </xf>
    <xf numFmtId="1" fontId="70" fillId="27" borderId="16" xfId="0" applyNumberFormat="1" applyFont="1" applyFill="1" applyBorder="1" applyAlignment="1" applyProtection="1">
      <alignment horizontal="center" vertical="center" wrapText="1"/>
      <protection hidden="1"/>
    </xf>
    <xf numFmtId="0" fontId="58" fillId="27" borderId="18" xfId="0" applyFont="1" applyFill="1" applyBorder="1" applyAlignment="1">
      <alignment horizontal="left" vertical="center"/>
    </xf>
    <xf numFmtId="0" fontId="58" fillId="27" borderId="16" xfId="0" applyFont="1" applyFill="1" applyBorder="1" applyAlignment="1">
      <alignment horizontal="left" vertical="center"/>
    </xf>
    <xf numFmtId="0" fontId="38" fillId="27" borderId="0" xfId="0" applyFont="1" applyFill="1" applyBorder="1" applyAlignment="1" applyProtection="1">
      <alignment horizontal="left" vertical="center" wrapText="1"/>
      <protection hidden="1"/>
    </xf>
    <xf numFmtId="0" fontId="38" fillId="27" borderId="0" xfId="0" applyFont="1" applyFill="1" applyBorder="1" applyAlignment="1" applyProtection="1">
      <alignment horizontal="center" vertical="center" wrapText="1"/>
      <protection locked="0"/>
    </xf>
    <xf numFmtId="0" fontId="36" fillId="27" borderId="0" xfId="0" applyFont="1" applyFill="1" applyBorder="1" applyAlignment="1" applyProtection="1">
      <alignment horizontal="left" vertical="center" wrapText="1"/>
      <protection hidden="1"/>
    </xf>
    <xf numFmtId="0" fontId="58" fillId="27" borderId="0" xfId="0" applyFont="1" applyFill="1" applyBorder="1" applyAlignment="1">
      <alignment vertical="center"/>
    </xf>
    <xf numFmtId="0" fontId="0" fillId="27" borderId="0" xfId="0" applyFill="1" applyBorder="1" applyAlignment="1">
      <alignment vertical="center"/>
    </xf>
    <xf numFmtId="0" fontId="71" fillId="0" borderId="16" xfId="0" applyFont="1" applyBorder="1" applyAlignment="1" applyProtection="1">
      <alignment horizontal="center"/>
      <protection locked="0"/>
    </xf>
    <xf numFmtId="0" fontId="71" fillId="0" borderId="19" xfId="0" applyFont="1" applyBorder="1" applyAlignment="1" applyProtection="1">
      <alignment horizontal="center"/>
      <protection locked="0"/>
    </xf>
    <xf numFmtId="0" fontId="38" fillId="27" borderId="15" xfId="0" applyFont="1" applyFill="1" applyBorder="1" applyAlignment="1" applyProtection="1">
      <alignment horizontal="center" vertical="center" wrapText="1"/>
      <protection hidden="1"/>
    </xf>
    <xf numFmtId="1" fontId="3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38" fillId="27" borderId="15" xfId="0" applyFont="1" applyFill="1" applyBorder="1" applyAlignment="1" applyProtection="1">
      <alignment horizontal="center" vertical="center" wrapText="1"/>
      <protection locked="0"/>
    </xf>
    <xf numFmtId="1" fontId="36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8" fillId="27" borderId="18" xfId="0" applyFont="1" applyFill="1" applyBorder="1" applyAlignment="1">
      <alignment vertical="center"/>
    </xf>
    <xf numFmtId="0" fontId="58" fillId="27" borderId="16" xfId="0" applyFont="1" applyFill="1" applyBorder="1" applyAlignment="1">
      <alignment vertical="center"/>
    </xf>
    <xf numFmtId="0" fontId="62" fillId="27" borderId="18" xfId="0" applyFont="1" applyFill="1" applyBorder="1" applyAlignment="1" applyProtection="1">
      <alignment horizontal="left" vertical="center" wrapText="1"/>
      <protection hidden="1"/>
    </xf>
    <xf numFmtId="0" fontId="62" fillId="27" borderId="16" xfId="0" applyFont="1" applyFill="1" applyBorder="1" applyAlignment="1" applyProtection="1">
      <alignment horizontal="left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hidden="1"/>
    </xf>
    <xf numFmtId="0" fontId="58" fillId="27" borderId="18" xfId="0" applyFont="1" applyFill="1" applyBorder="1" applyAlignment="1" applyProtection="1">
      <alignment horizontal="center" vertical="center" wrapText="1"/>
      <protection locked="0"/>
    </xf>
    <xf numFmtId="0" fontId="58" fillId="27" borderId="19" xfId="0" applyFont="1" applyFill="1" applyBorder="1" applyAlignment="1" applyProtection="1">
      <alignment horizontal="center" vertical="center" wrapText="1"/>
      <protection locked="0"/>
    </xf>
    <xf numFmtId="1" fontId="5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33" fillId="27" borderId="15" xfId="0" applyFont="1" applyFill="1" applyBorder="1" applyAlignment="1" applyProtection="1">
      <alignment horizontal="center" vertical="center"/>
      <protection hidden="1"/>
    </xf>
    <xf numFmtId="1" fontId="36" fillId="0" borderId="0" xfId="0" applyNumberFormat="1" applyFont="1" applyBorder="1" applyAlignment="1" applyProtection="1">
      <alignment horizontal="center" vertical="center"/>
      <protection locked="0"/>
    </xf>
    <xf numFmtId="0" fontId="58" fillId="0" borderId="15" xfId="0" applyFont="1" applyBorder="1" applyAlignment="1">
      <alignment horizontal="center" vertical="center"/>
    </xf>
    <xf numFmtId="0" fontId="36" fillId="0" borderId="0" xfId="0" applyFont="1" applyBorder="1" applyAlignment="1" applyProtection="1">
      <alignment vertical="center"/>
      <protection hidden="1"/>
    </xf>
    <xf numFmtId="0" fontId="72" fillId="29" borderId="27" xfId="46" applyFont="1" applyFill="1" applyBorder="1" applyAlignment="1">
      <alignment horizontal="justify" vertical="center"/>
    </xf>
    <xf numFmtId="0" fontId="1" fillId="0" borderId="0" xfId="46"/>
    <xf numFmtId="0" fontId="72" fillId="29" borderId="28" xfId="46" applyFont="1" applyFill="1" applyBorder="1" applyAlignment="1">
      <alignment horizontal="center" vertical="center"/>
    </xf>
    <xf numFmtId="0" fontId="72" fillId="0" borderId="27" xfId="46" applyFont="1" applyBorder="1" applyAlignment="1">
      <alignment horizontal="justify" vertical="center"/>
    </xf>
    <xf numFmtId="0" fontId="1" fillId="0" borderId="0" xfId="46" applyBorder="1"/>
    <xf numFmtId="0" fontId="1" fillId="27" borderId="0" xfId="46" applyFill="1"/>
    <xf numFmtId="0" fontId="69" fillId="27" borderId="0" xfId="46" applyFont="1" applyFill="1" applyBorder="1" applyAlignment="1">
      <alignment vertical="center"/>
    </xf>
    <xf numFmtId="0" fontId="59" fillId="0" borderId="0" xfId="0" applyFont="1" applyAlignment="1">
      <alignment wrapText="1"/>
    </xf>
    <xf numFmtId="0" fontId="69" fillId="27" borderId="0" xfId="46" applyFont="1" applyFill="1" applyBorder="1" applyAlignment="1">
      <alignment vertical="center" wrapText="1"/>
    </xf>
    <xf numFmtId="0" fontId="59" fillId="0" borderId="0" xfId="0" applyFont="1" applyFill="1" applyBorder="1" applyAlignment="1">
      <alignment wrapText="1"/>
    </xf>
    <xf numFmtId="0" fontId="70" fillId="0" borderId="15" xfId="0" applyFont="1" applyBorder="1" applyAlignment="1" applyProtection="1">
      <alignment horizontal="center" vertical="center"/>
      <protection hidden="1"/>
    </xf>
    <xf numFmtId="0" fontId="72" fillId="0" borderId="35" xfId="46" applyFont="1" applyBorder="1" applyAlignment="1">
      <alignment horizontal="justify" vertical="center"/>
    </xf>
    <xf numFmtId="0" fontId="59" fillId="0" borderId="15" xfId="0" applyFont="1" applyBorder="1" applyAlignment="1">
      <alignment vertical="center"/>
    </xf>
    <xf numFmtId="0" fontId="86" fillId="0" borderId="0" xfId="0" applyFont="1"/>
    <xf numFmtId="0" fontId="87" fillId="0" borderId="0" xfId="0" applyFont="1"/>
    <xf numFmtId="0" fontId="87" fillId="0" borderId="0" xfId="0" applyFont="1" applyFill="1" applyBorder="1"/>
    <xf numFmtId="0" fontId="88" fillId="0" borderId="0" xfId="0" applyFont="1"/>
    <xf numFmtId="0" fontId="89" fillId="0" borderId="0" xfId="0" applyFont="1" applyAlignment="1">
      <alignment vertical="center"/>
    </xf>
    <xf numFmtId="0" fontId="90" fillId="0" borderId="0" xfId="47" applyAlignment="1">
      <alignment vertical="center"/>
    </xf>
    <xf numFmtId="0" fontId="91" fillId="0" borderId="0" xfId="0" applyFont="1" applyAlignment="1">
      <alignment vertical="center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0" fontId="94" fillId="0" borderId="0" xfId="0" applyFont="1"/>
    <xf numFmtId="1" fontId="3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95" fillId="0" borderId="0" xfId="0" applyFont="1" applyFill="1" applyBorder="1"/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1" fontId="5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1" fontId="33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39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3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46" applyFont="1" applyBorder="1" applyAlignment="1">
      <alignment horizontal="justify" vertical="center"/>
    </xf>
    <xf numFmtId="0" fontId="59" fillId="0" borderId="0" xfId="0" applyFont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vertical="center"/>
    </xf>
    <xf numFmtId="0" fontId="59" fillId="0" borderId="0" xfId="0" applyFont="1" applyBorder="1" applyAlignment="1">
      <alignment wrapText="1"/>
    </xf>
    <xf numFmtId="0" fontId="59" fillId="0" borderId="0" xfId="0" applyFont="1" applyBorder="1" applyAlignment="1">
      <alignment vertical="top" wrapText="1"/>
    </xf>
    <xf numFmtId="0" fontId="72" fillId="29" borderId="0" xfId="46" applyFont="1" applyFill="1" applyBorder="1" applyAlignment="1">
      <alignment horizontal="justify" vertical="center" wrapText="1"/>
    </xf>
    <xf numFmtId="0" fontId="1" fillId="0" borderId="0" xfId="46" applyBorder="1" applyAlignment="1">
      <alignment wrapText="1"/>
    </xf>
    <xf numFmtId="0" fontId="59" fillId="0" borderId="0" xfId="0" applyFont="1" applyBorder="1" applyAlignment="1">
      <alignment vertical="top"/>
    </xf>
    <xf numFmtId="0" fontId="72" fillId="29" borderId="0" xfId="46" applyFont="1" applyFill="1" applyBorder="1" applyAlignment="1">
      <alignment horizontal="justify" vertical="center"/>
    </xf>
    <xf numFmtId="0" fontId="59" fillId="27" borderId="0" xfId="0" applyFont="1" applyFill="1" applyBorder="1"/>
    <xf numFmtId="0" fontId="86" fillId="0" borderId="0" xfId="0" applyFont="1" applyBorder="1" applyAlignment="1">
      <alignment vertical="center"/>
    </xf>
    <xf numFmtId="1" fontId="38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39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58" fillId="24" borderId="18" xfId="0" applyFont="1" applyFill="1" applyBorder="1" applyAlignment="1" applyProtection="1">
      <alignment horizontal="left" vertical="center" wrapText="1"/>
      <protection hidden="1"/>
    </xf>
    <xf numFmtId="0" fontId="58" fillId="24" borderId="16" xfId="0" applyFont="1" applyFill="1" applyBorder="1" applyAlignment="1" applyProtection="1">
      <alignment horizontal="left" vertical="center" wrapText="1"/>
      <protection hidden="1"/>
    </xf>
    <xf numFmtId="0" fontId="58" fillId="24" borderId="19" xfId="0" applyFont="1" applyFill="1" applyBorder="1" applyAlignment="1" applyProtection="1">
      <alignment horizontal="left" vertical="center" wrapText="1"/>
      <protection hidden="1"/>
    </xf>
    <xf numFmtId="0" fontId="62" fillId="0" borderId="18" xfId="0" applyFont="1" applyFill="1" applyBorder="1" applyAlignment="1" applyProtection="1">
      <alignment horizontal="center" vertical="center" wrapText="1"/>
      <protection hidden="1"/>
    </xf>
    <xf numFmtId="0" fontId="62" fillId="0" borderId="16" xfId="0" applyFont="1" applyFill="1" applyBorder="1" applyAlignment="1" applyProtection="1">
      <alignment horizontal="center" vertical="center" wrapText="1"/>
      <protection hidden="1"/>
    </xf>
    <xf numFmtId="0" fontId="62" fillId="0" borderId="19" xfId="0" applyFont="1" applyFill="1" applyBorder="1" applyAlignment="1" applyProtection="1">
      <alignment horizontal="center" vertical="center" wrapText="1"/>
      <protection hidden="1"/>
    </xf>
    <xf numFmtId="0" fontId="58" fillId="28" borderId="18" xfId="0" applyFont="1" applyFill="1" applyBorder="1" applyAlignment="1" applyProtection="1">
      <alignment horizontal="center" vertical="center" wrapText="1"/>
      <protection hidden="1"/>
    </xf>
    <xf numFmtId="0" fontId="58" fillId="28" borderId="19" xfId="0" applyFont="1" applyFill="1" applyBorder="1" applyAlignment="1" applyProtection="1">
      <alignment horizontal="center" vertical="center" wrapText="1"/>
      <protection hidden="1"/>
    </xf>
    <xf numFmtId="1" fontId="58" fillId="24" borderId="15" xfId="0" applyNumberFormat="1" applyFont="1" applyFill="1" applyBorder="1" applyAlignment="1" applyProtection="1">
      <alignment horizontal="center" vertical="center" wrapText="1"/>
      <protection locked="0"/>
    </xf>
    <xf numFmtId="1" fontId="62" fillId="24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0" borderId="15" xfId="0" applyFont="1" applyBorder="1" applyAlignment="1">
      <alignment horizontal="center" vertical="center" wrapText="1"/>
    </xf>
    <xf numFmtId="0" fontId="62" fillId="24" borderId="22" xfId="0" applyFont="1" applyFill="1" applyBorder="1" applyAlignment="1" applyProtection="1">
      <alignment horizontal="center" vertical="center" wrapText="1"/>
      <protection hidden="1"/>
    </xf>
    <xf numFmtId="0" fontId="62" fillId="24" borderId="17" xfId="0" applyFont="1" applyFill="1" applyBorder="1" applyAlignment="1" applyProtection="1">
      <alignment horizontal="center" vertical="center" wrapText="1"/>
      <protection hidden="1"/>
    </xf>
    <xf numFmtId="0" fontId="62" fillId="24" borderId="29" xfId="0" applyFont="1" applyFill="1" applyBorder="1" applyAlignment="1" applyProtection="1">
      <alignment horizontal="center" vertical="center" wrapText="1"/>
      <protection hidden="1"/>
    </xf>
    <xf numFmtId="0" fontId="62" fillId="24" borderId="23" xfId="0" applyFont="1" applyFill="1" applyBorder="1" applyAlignment="1" applyProtection="1">
      <alignment horizontal="center" vertical="center" wrapText="1"/>
      <protection hidden="1"/>
    </xf>
    <xf numFmtId="0" fontId="62" fillId="24" borderId="24" xfId="0" applyFont="1" applyFill="1" applyBorder="1" applyAlignment="1" applyProtection="1">
      <alignment horizontal="center" vertical="center" wrapText="1"/>
      <protection hidden="1"/>
    </xf>
    <xf numFmtId="0" fontId="62" fillId="24" borderId="30" xfId="0" applyFont="1" applyFill="1" applyBorder="1" applyAlignment="1" applyProtection="1">
      <alignment horizontal="center" vertical="center" wrapText="1"/>
      <protection hidden="1"/>
    </xf>
    <xf numFmtId="1" fontId="62" fillId="0" borderId="18" xfId="0" applyNumberFormat="1" applyFont="1" applyFill="1" applyBorder="1" applyAlignment="1" applyProtection="1">
      <alignment horizontal="center" wrapText="1"/>
      <protection hidden="1"/>
    </xf>
    <xf numFmtId="1" fontId="62" fillId="0" borderId="19" xfId="0" applyNumberFormat="1" applyFont="1" applyFill="1" applyBorder="1" applyAlignment="1" applyProtection="1">
      <alignment horizontal="center" wrapText="1"/>
      <protection hidden="1"/>
    </xf>
    <xf numFmtId="0" fontId="60" fillId="30" borderId="15" xfId="0" applyFont="1" applyFill="1" applyBorder="1" applyAlignment="1" applyProtection="1">
      <alignment horizontal="left" vertical="center" wrapText="1"/>
      <protection hidden="1"/>
    </xf>
    <xf numFmtId="0" fontId="58" fillId="0" borderId="15" xfId="0" applyFont="1" applyFill="1" applyBorder="1" applyAlignment="1" applyProtection="1">
      <alignment wrapText="1"/>
      <protection hidden="1"/>
    </xf>
    <xf numFmtId="1" fontId="58" fillId="0" borderId="18" xfId="0" applyNumberFormat="1" applyFont="1" applyBorder="1" applyAlignment="1" applyProtection="1">
      <alignment horizontal="center"/>
      <protection locked="0"/>
    </xf>
    <xf numFmtId="1" fontId="58" fillId="0" borderId="19" xfId="0" applyNumberFormat="1" applyFont="1" applyBorder="1" applyAlignment="1" applyProtection="1">
      <alignment horizontal="center"/>
      <protection locked="0"/>
    </xf>
    <xf numFmtId="1" fontId="58" fillId="0" borderId="15" xfId="0" applyNumberFormat="1" applyFont="1" applyBorder="1" applyAlignment="1" applyProtection="1">
      <alignment horizontal="center"/>
      <protection hidden="1"/>
    </xf>
    <xf numFmtId="0" fontId="62" fillId="0" borderId="15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/>
    </xf>
    <xf numFmtId="0" fontId="62" fillId="30" borderId="15" xfId="0" applyFont="1" applyFill="1" applyBorder="1" applyAlignment="1" applyProtection="1">
      <alignment horizontal="left" vertical="center" wrapText="1"/>
      <protection hidden="1"/>
    </xf>
    <xf numFmtId="0" fontId="62" fillId="0" borderId="15" xfId="0" applyFont="1" applyFill="1" applyBorder="1" applyAlignment="1" applyProtection="1">
      <alignment horizontal="left" vertical="center" wrapText="1"/>
      <protection hidden="1"/>
    </xf>
    <xf numFmtId="0" fontId="58" fillId="0" borderId="18" xfId="0" applyFont="1" applyFill="1" applyBorder="1" applyAlignment="1" applyProtection="1">
      <alignment horizontal="left" wrapText="1"/>
      <protection hidden="1"/>
    </xf>
    <xf numFmtId="0" fontId="58" fillId="0" borderId="16" xfId="0" applyFont="1" applyFill="1" applyBorder="1" applyAlignment="1" applyProtection="1">
      <alignment horizontal="left" wrapText="1"/>
      <protection hidden="1"/>
    </xf>
    <xf numFmtId="0" fontId="58" fillId="0" borderId="19" xfId="0" applyFont="1" applyFill="1" applyBorder="1" applyAlignment="1" applyProtection="1">
      <alignment horizontal="left" wrapText="1"/>
      <protection hidden="1"/>
    </xf>
    <xf numFmtId="0" fontId="62" fillId="0" borderId="18" xfId="0" applyFont="1" applyFill="1" applyBorder="1" applyAlignment="1" applyProtection="1">
      <alignment horizontal="left" wrapText="1"/>
      <protection hidden="1"/>
    </xf>
    <xf numFmtId="0" fontId="62" fillId="0" borderId="16" xfId="0" applyFont="1" applyFill="1" applyBorder="1" applyAlignment="1" applyProtection="1">
      <alignment horizontal="left" wrapText="1"/>
      <protection hidden="1"/>
    </xf>
    <xf numFmtId="0" fontId="62" fillId="0" borderId="19" xfId="0" applyFont="1" applyFill="1" applyBorder="1" applyAlignment="1" applyProtection="1">
      <alignment horizontal="left" wrapText="1"/>
      <protection hidden="1"/>
    </xf>
    <xf numFmtId="1" fontId="6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25" borderId="15" xfId="0" applyFont="1" applyFill="1" applyBorder="1" applyAlignment="1" applyProtection="1">
      <alignment horizontal="left"/>
      <protection locked="0"/>
    </xf>
    <xf numFmtId="0" fontId="62" fillId="27" borderId="15" xfId="0" applyFont="1" applyFill="1" applyBorder="1" applyAlignment="1" applyProtection="1">
      <alignment horizontal="center" vertical="center" wrapText="1"/>
      <protection hidden="1"/>
    </xf>
    <xf numFmtId="0" fontId="70" fillId="30" borderId="15" xfId="0" applyFont="1" applyFill="1" applyBorder="1" applyAlignment="1" applyProtection="1">
      <alignment horizontal="left" vertical="center" wrapText="1"/>
      <protection hidden="1"/>
    </xf>
    <xf numFmtId="0" fontId="62" fillId="28" borderId="18" xfId="0" applyFont="1" applyFill="1" applyBorder="1" applyAlignment="1" applyProtection="1">
      <alignment horizontal="left" vertical="top" wrapText="1"/>
      <protection hidden="1"/>
    </xf>
    <xf numFmtId="0" fontId="62" fillId="28" borderId="16" xfId="0" applyFont="1" applyFill="1" applyBorder="1" applyAlignment="1" applyProtection="1">
      <alignment horizontal="left" vertical="top" wrapText="1"/>
      <protection hidden="1"/>
    </xf>
    <xf numFmtId="0" fontId="62" fillId="28" borderId="19" xfId="0" applyFont="1" applyFill="1" applyBorder="1" applyAlignment="1" applyProtection="1">
      <alignment horizontal="left" vertical="top" wrapText="1"/>
      <protection hidden="1"/>
    </xf>
    <xf numFmtId="0" fontId="62" fillId="28" borderId="18" xfId="0" applyFont="1" applyFill="1" applyBorder="1" applyAlignment="1" applyProtection="1">
      <alignment horizontal="center"/>
      <protection locked="0"/>
    </xf>
    <xf numFmtId="0" fontId="62" fillId="28" borderId="16" xfId="0" applyFont="1" applyFill="1" applyBorder="1" applyAlignment="1" applyProtection="1">
      <alignment horizontal="center"/>
      <protection locked="0"/>
    </xf>
    <xf numFmtId="0" fontId="62" fillId="28" borderId="19" xfId="0" applyFont="1" applyFill="1" applyBorder="1" applyAlignment="1" applyProtection="1">
      <alignment horizontal="center"/>
      <protection locked="0"/>
    </xf>
    <xf numFmtId="0" fontId="62" fillId="30" borderId="18" xfId="0" applyFont="1" applyFill="1" applyBorder="1" applyAlignment="1" applyProtection="1">
      <alignment horizontal="left" vertical="top" wrapText="1"/>
      <protection hidden="1"/>
    </xf>
    <xf numFmtId="0" fontId="62" fillId="30" borderId="16" xfId="0" applyFont="1" applyFill="1" applyBorder="1" applyAlignment="1" applyProtection="1">
      <alignment horizontal="left" vertical="top" wrapText="1"/>
      <protection hidden="1"/>
    </xf>
    <xf numFmtId="0" fontId="62" fillId="30" borderId="19" xfId="0" applyFont="1" applyFill="1" applyBorder="1" applyAlignment="1" applyProtection="1">
      <alignment horizontal="left" vertical="top" wrapText="1"/>
      <protection hidden="1"/>
    </xf>
    <xf numFmtId="0" fontId="58" fillId="24" borderId="15" xfId="0" applyFont="1" applyFill="1" applyBorder="1" applyAlignment="1" applyProtection="1">
      <alignment horizontal="left" wrapText="1"/>
      <protection hidden="1"/>
    </xf>
    <xf numFmtId="0" fontId="60" fillId="30" borderId="18" xfId="0" applyFont="1" applyFill="1" applyBorder="1" applyAlignment="1">
      <alignment horizontal="left"/>
    </xf>
    <xf numFmtId="0" fontId="60" fillId="30" borderId="16" xfId="0" applyFont="1" applyFill="1" applyBorder="1" applyAlignment="1">
      <alignment horizontal="left"/>
    </xf>
    <xf numFmtId="0" fontId="60" fillId="30" borderId="19" xfId="0" applyFont="1" applyFill="1" applyBorder="1" applyAlignment="1">
      <alignment horizontal="left"/>
    </xf>
    <xf numFmtId="0" fontId="74" fillId="28" borderId="15" xfId="0" applyFont="1" applyFill="1" applyBorder="1" applyAlignment="1" applyProtection="1">
      <alignment horizontal="center" vertical="center"/>
      <protection locked="0" hidden="1"/>
    </xf>
    <xf numFmtId="1" fontId="58" fillId="0" borderId="15" xfId="0" applyNumberFormat="1" applyFont="1" applyBorder="1" applyAlignment="1" applyProtection="1">
      <alignment horizontal="center" vertical="center" wrapText="1"/>
      <protection locked="0"/>
    </xf>
    <xf numFmtId="0" fontId="58" fillId="0" borderId="15" xfId="0" applyFont="1" applyBorder="1" applyAlignment="1" applyProtection="1">
      <alignment horizontal="left" wrapText="1"/>
      <protection locked="0"/>
    </xf>
    <xf numFmtId="0" fontId="58" fillId="0" borderId="0" xfId="0" applyFont="1" applyBorder="1" applyAlignment="1">
      <alignment horizontal="center"/>
    </xf>
    <xf numFmtId="0" fontId="62" fillId="30" borderId="18" xfId="0" applyFont="1" applyFill="1" applyBorder="1" applyAlignment="1" applyProtection="1">
      <alignment horizontal="left" vertical="center" wrapText="1"/>
      <protection hidden="1"/>
    </xf>
    <xf numFmtId="0" fontId="62" fillId="30" borderId="16" xfId="0" applyFont="1" applyFill="1" applyBorder="1" applyAlignment="1" applyProtection="1">
      <alignment horizontal="left" vertical="center" wrapText="1"/>
      <protection hidden="1"/>
    </xf>
    <xf numFmtId="0" fontId="62" fillId="30" borderId="19" xfId="0" applyFont="1" applyFill="1" applyBorder="1" applyAlignment="1" applyProtection="1">
      <alignment horizontal="left" vertical="center" wrapText="1"/>
      <protection hidden="1"/>
    </xf>
    <xf numFmtId="0" fontId="71" fillId="27" borderId="18" xfId="0" applyFont="1" applyFill="1" applyBorder="1" applyAlignment="1" applyProtection="1">
      <alignment horizontal="left" vertical="center" wrapText="1"/>
      <protection hidden="1"/>
    </xf>
    <xf numFmtId="0" fontId="71" fillId="27" borderId="16" xfId="0" applyFont="1" applyFill="1" applyBorder="1" applyAlignment="1" applyProtection="1">
      <alignment horizontal="left" vertical="center" wrapText="1"/>
      <protection hidden="1"/>
    </xf>
    <xf numFmtId="0" fontId="71" fillId="27" borderId="19" xfId="0" applyFont="1" applyFill="1" applyBorder="1" applyAlignment="1" applyProtection="1">
      <alignment horizontal="left" vertical="center" wrapText="1"/>
      <protection hidden="1"/>
    </xf>
    <xf numFmtId="0" fontId="71" fillId="27" borderId="18" xfId="0" applyFont="1" applyFill="1" applyBorder="1" applyAlignment="1" applyProtection="1">
      <alignment horizontal="center" vertical="center" wrapText="1"/>
      <protection locked="0"/>
    </xf>
    <xf numFmtId="0" fontId="71" fillId="27" borderId="16" xfId="0" applyFont="1" applyFill="1" applyBorder="1" applyAlignment="1" applyProtection="1">
      <alignment horizontal="center" vertical="center" wrapText="1"/>
      <protection locked="0"/>
    </xf>
    <xf numFmtId="0" fontId="71" fillId="27" borderId="19" xfId="0" applyFont="1" applyFill="1" applyBorder="1" applyAlignment="1" applyProtection="1">
      <alignment horizontal="center" vertical="center" wrapText="1"/>
      <protection locked="0"/>
    </xf>
    <xf numFmtId="0" fontId="58" fillId="0" borderId="18" xfId="0" applyFont="1" applyBorder="1" applyAlignment="1" applyProtection="1">
      <alignment horizontal="left" vertical="center" wrapText="1"/>
      <protection hidden="1"/>
    </xf>
    <xf numFmtId="0" fontId="58" fillId="0" borderId="16" xfId="0" applyFont="1" applyBorder="1" applyAlignment="1" applyProtection="1">
      <alignment horizontal="left" vertical="center" wrapText="1"/>
      <protection hidden="1"/>
    </xf>
    <xf numFmtId="0" fontId="58" fillId="0" borderId="19" xfId="0" applyFont="1" applyBorder="1" applyAlignment="1" applyProtection="1">
      <alignment horizontal="left" vertical="center" wrapText="1"/>
      <protection hidden="1"/>
    </xf>
    <xf numFmtId="0" fontId="70" fillId="0" borderId="15" xfId="0" applyFont="1" applyBorder="1" applyAlignment="1" applyProtection="1">
      <alignment horizontal="center" vertical="center" wrapText="1"/>
      <protection hidden="1"/>
    </xf>
    <xf numFmtId="0" fontId="62" fillId="0" borderId="18" xfId="0" applyFont="1" applyFill="1" applyBorder="1" applyAlignment="1" applyProtection="1">
      <alignment horizontal="left" vertical="center" wrapText="1"/>
      <protection hidden="1"/>
    </xf>
    <xf numFmtId="0" fontId="62" fillId="0" borderId="16" xfId="0" applyFont="1" applyFill="1" applyBorder="1" applyAlignment="1" applyProtection="1">
      <alignment horizontal="left" vertical="center" wrapText="1"/>
      <protection hidden="1"/>
    </xf>
    <xf numFmtId="0" fontId="62" fillId="0" borderId="19" xfId="0" applyFont="1" applyFill="1" applyBorder="1" applyAlignment="1" applyProtection="1">
      <alignment horizontal="left" vertical="center" wrapText="1"/>
      <protection hidden="1"/>
    </xf>
    <xf numFmtId="0" fontId="62" fillId="27" borderId="18" xfId="0" applyFont="1" applyFill="1" applyBorder="1" applyAlignment="1" applyProtection="1">
      <alignment horizontal="left" vertical="center" wrapText="1"/>
      <protection hidden="1"/>
    </xf>
    <xf numFmtId="0" fontId="62" fillId="27" borderId="16" xfId="0" applyFont="1" applyFill="1" applyBorder="1" applyAlignment="1" applyProtection="1">
      <alignment horizontal="left" vertical="center" wrapText="1"/>
      <protection hidden="1"/>
    </xf>
    <xf numFmtId="0" fontId="62" fillId="27" borderId="19" xfId="0" applyFont="1" applyFill="1" applyBorder="1" applyAlignment="1" applyProtection="1">
      <alignment horizontal="left" vertical="center" wrapText="1"/>
      <protection hidden="1"/>
    </xf>
    <xf numFmtId="1" fontId="58" fillId="0" borderId="16" xfId="0" applyNumberFormat="1" applyFont="1" applyFill="1" applyBorder="1" applyAlignment="1" applyProtection="1">
      <alignment horizontal="center" vertical="center"/>
      <protection locked="0"/>
    </xf>
    <xf numFmtId="1" fontId="58" fillId="0" borderId="19" xfId="0" applyNumberFormat="1" applyFont="1" applyFill="1" applyBorder="1" applyAlignment="1" applyProtection="1">
      <alignment horizontal="center" vertical="center"/>
      <protection locked="0"/>
    </xf>
    <xf numFmtId="1" fontId="58" fillId="0" borderId="15" xfId="0" applyNumberFormat="1" applyFont="1" applyFill="1" applyBorder="1" applyAlignment="1" applyProtection="1">
      <alignment horizontal="center" vertical="center"/>
      <protection locked="0"/>
    </xf>
    <xf numFmtId="0" fontId="58" fillId="0" borderId="15" xfId="0" applyFont="1" applyFill="1" applyBorder="1" applyAlignment="1" applyProtection="1">
      <alignment horizontal="left" vertical="center" wrapText="1"/>
      <protection hidden="1"/>
    </xf>
    <xf numFmtId="1" fontId="62" fillId="0" borderId="15" xfId="0" applyNumberFormat="1" applyFont="1" applyFill="1" applyBorder="1" applyAlignment="1" applyProtection="1">
      <alignment horizontal="center" vertical="center" wrapText="1"/>
    </xf>
    <xf numFmtId="0" fontId="58" fillId="0" borderId="15" xfId="0" applyFont="1" applyBorder="1" applyAlignment="1" applyProtection="1">
      <alignment horizontal="center" vertical="center" wrapText="1"/>
      <protection locked="0"/>
    </xf>
    <xf numFmtId="0" fontId="58" fillId="0" borderId="15" xfId="0" applyFont="1" applyBorder="1" applyAlignment="1">
      <alignment horizontal="center" vertical="center"/>
    </xf>
    <xf numFmtId="0" fontId="58" fillId="0" borderId="15" xfId="0" applyFont="1" applyFill="1" applyBorder="1" applyAlignment="1" applyProtection="1">
      <alignment horizontal="center" vertical="center" wrapText="1"/>
      <protection hidden="1"/>
    </xf>
    <xf numFmtId="0" fontId="58" fillId="28" borderId="15" xfId="0" applyFont="1" applyFill="1" applyBorder="1" applyAlignment="1" applyProtection="1">
      <alignment horizontal="center" vertical="center" wrapText="1"/>
      <protection hidden="1"/>
    </xf>
    <xf numFmtId="0" fontId="70" fillId="0" borderId="18" xfId="0" applyFont="1" applyBorder="1" applyAlignment="1" applyProtection="1">
      <alignment horizontal="left" vertical="center" wrapText="1"/>
      <protection hidden="1"/>
    </xf>
    <xf numFmtId="0" fontId="70" fillId="0" borderId="16" xfId="0" applyFont="1" applyBorder="1" applyAlignment="1" applyProtection="1">
      <alignment horizontal="left" vertical="center" wrapText="1"/>
      <protection hidden="1"/>
    </xf>
    <xf numFmtId="0" fontId="70" fillId="0" borderId="19" xfId="0" applyFont="1" applyBorder="1" applyAlignment="1" applyProtection="1">
      <alignment horizontal="left" vertical="center" wrapText="1"/>
      <protection hidden="1"/>
    </xf>
    <xf numFmtId="0" fontId="62" fillId="30" borderId="15" xfId="0" applyFont="1" applyFill="1" applyBorder="1" applyAlignment="1">
      <alignment horizontal="left" vertical="center"/>
    </xf>
    <xf numFmtId="0" fontId="62" fillId="0" borderId="22" xfId="0" applyFont="1" applyBorder="1" applyAlignment="1">
      <alignment horizontal="center" vertical="center"/>
    </xf>
    <xf numFmtId="0" fontId="62" fillId="0" borderId="29" xfId="0" applyFont="1" applyBorder="1" applyAlignment="1">
      <alignment horizontal="center" vertical="center"/>
    </xf>
    <xf numFmtId="0" fontId="62" fillId="0" borderId="23" xfId="0" applyFont="1" applyBorder="1" applyAlignment="1">
      <alignment horizontal="center" vertical="center"/>
    </xf>
    <xf numFmtId="0" fontId="62" fillId="0" borderId="30" xfId="0" applyFont="1" applyBorder="1" applyAlignment="1">
      <alignment horizontal="center" vertical="center"/>
    </xf>
    <xf numFmtId="0" fontId="58" fillId="0" borderId="18" xfId="0" applyFont="1" applyBorder="1" applyAlignment="1" applyProtection="1">
      <alignment vertical="center" wrapText="1"/>
      <protection hidden="1"/>
    </xf>
    <xf numFmtId="0" fontId="58" fillId="0" borderId="16" xfId="0" applyFont="1" applyBorder="1" applyAlignment="1" applyProtection="1">
      <alignment vertical="center" wrapText="1"/>
      <protection hidden="1"/>
    </xf>
    <xf numFmtId="0" fontId="58" fillId="0" borderId="19" xfId="0" applyFont="1" applyBorder="1" applyAlignment="1" applyProtection="1">
      <alignment vertical="center" wrapText="1"/>
      <protection hidden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0" fontId="62" fillId="0" borderId="15" xfId="0" applyFont="1" applyFill="1" applyBorder="1" applyAlignment="1">
      <alignment horizontal="left" vertical="center" wrapText="1"/>
    </xf>
    <xf numFmtId="1" fontId="62" fillId="0" borderId="15" xfId="0" applyNumberFormat="1" applyFont="1" applyFill="1" applyBorder="1" applyAlignment="1" applyProtection="1">
      <alignment horizontal="center" wrapText="1"/>
      <protection hidden="1"/>
    </xf>
    <xf numFmtId="0" fontId="73" fillId="30" borderId="18" xfId="0" applyFont="1" applyFill="1" applyBorder="1" applyAlignment="1" applyProtection="1">
      <alignment horizontal="center"/>
      <protection hidden="1"/>
    </xf>
    <xf numFmtId="0" fontId="73" fillId="30" borderId="16" xfId="0" applyFont="1" applyFill="1" applyBorder="1" applyAlignment="1" applyProtection="1">
      <alignment horizontal="center"/>
      <protection hidden="1"/>
    </xf>
    <xf numFmtId="0" fontId="73" fillId="30" borderId="19" xfId="0" applyFont="1" applyFill="1" applyBorder="1" applyAlignment="1" applyProtection="1">
      <alignment horizontal="center"/>
      <protection hidden="1"/>
    </xf>
    <xf numFmtId="0" fontId="62" fillId="0" borderId="15" xfId="0" applyFont="1" applyFill="1" applyBorder="1" applyAlignment="1">
      <alignment horizontal="center" vertical="center" wrapText="1"/>
    </xf>
    <xf numFmtId="0" fontId="58" fillId="24" borderId="15" xfId="0" applyFont="1" applyFill="1" applyBorder="1" applyAlignment="1" applyProtection="1">
      <alignment horizontal="left" wrapText="1"/>
      <protection locked="0"/>
    </xf>
    <xf numFmtId="0" fontId="58" fillId="28" borderId="15" xfId="0" applyFont="1" applyFill="1" applyBorder="1" applyAlignment="1" applyProtection="1">
      <alignment horizontal="center"/>
      <protection locked="0"/>
    </xf>
    <xf numFmtId="0" fontId="58" fillId="0" borderId="15" xfId="0" applyFont="1" applyBorder="1" applyAlignment="1" applyProtection="1">
      <alignment horizontal="left"/>
      <protection locked="0"/>
    </xf>
    <xf numFmtId="0" fontId="58" fillId="28" borderId="15" xfId="0" applyFont="1" applyFill="1" applyBorder="1" applyAlignment="1" applyProtection="1">
      <alignment horizontal="center" wrapText="1"/>
      <protection locked="0"/>
    </xf>
    <xf numFmtId="0" fontId="62" fillId="31" borderId="18" xfId="0" applyFont="1" applyFill="1" applyBorder="1" applyAlignment="1">
      <alignment horizontal="center" vertical="center" wrapText="1"/>
    </xf>
    <xf numFmtId="0" fontId="62" fillId="31" borderId="16" xfId="0" applyFont="1" applyFill="1" applyBorder="1" applyAlignment="1">
      <alignment horizontal="center" vertical="center" wrapText="1"/>
    </xf>
    <xf numFmtId="0" fontId="62" fillId="31" borderId="19" xfId="0" applyFont="1" applyFill="1" applyBorder="1" applyAlignment="1">
      <alignment horizontal="center" vertical="center" wrapText="1"/>
    </xf>
    <xf numFmtId="0" fontId="60" fillId="30" borderId="15" xfId="0" applyFont="1" applyFill="1" applyBorder="1" applyAlignment="1" applyProtection="1">
      <alignment horizontal="left" vertical="center"/>
      <protection hidden="1"/>
    </xf>
    <xf numFmtId="0" fontId="62" fillId="28" borderId="15" xfId="0" applyFont="1" applyFill="1" applyBorder="1" applyAlignment="1" applyProtection="1">
      <alignment horizontal="center" wrapText="1"/>
      <protection locked="0"/>
    </xf>
    <xf numFmtId="1" fontId="62" fillId="0" borderId="15" xfId="0" applyNumberFormat="1" applyFont="1" applyFill="1" applyBorder="1" applyAlignment="1">
      <alignment horizontal="center" vertical="center" wrapText="1"/>
    </xf>
    <xf numFmtId="0" fontId="62" fillId="30" borderId="18" xfId="0" applyFont="1" applyFill="1" applyBorder="1" applyAlignment="1" applyProtection="1">
      <alignment horizontal="left" vertical="center"/>
      <protection hidden="1"/>
    </xf>
    <xf numFmtId="0" fontId="62" fillId="30" borderId="16" xfId="0" applyFont="1" applyFill="1" applyBorder="1" applyAlignment="1" applyProtection="1">
      <alignment horizontal="left" vertical="center"/>
      <protection hidden="1"/>
    </xf>
    <xf numFmtId="0" fontId="62" fillId="30" borderId="19" xfId="0" applyFont="1" applyFill="1" applyBorder="1" applyAlignment="1" applyProtection="1">
      <alignment horizontal="left" vertical="center"/>
      <protection hidden="1"/>
    </xf>
    <xf numFmtId="0" fontId="71" fillId="0" borderId="15" xfId="0" applyFont="1" applyBorder="1" applyAlignment="1">
      <alignment horizontal="center" vertical="center"/>
    </xf>
    <xf numFmtId="0" fontId="58" fillId="0" borderId="15" xfId="0" applyFont="1" applyBorder="1" applyAlignment="1" applyProtection="1">
      <alignment vertical="center" wrapText="1"/>
      <protection hidden="1"/>
    </xf>
    <xf numFmtId="0" fontId="86" fillId="0" borderId="26" xfId="0" applyFont="1" applyBorder="1" applyAlignment="1">
      <alignment horizontal="center" wrapText="1"/>
    </xf>
    <xf numFmtId="0" fontId="86" fillId="0" borderId="0" xfId="0" applyFont="1" applyAlignment="1">
      <alignment horizontal="center" wrapText="1"/>
    </xf>
    <xf numFmtId="0" fontId="58" fillId="0" borderId="18" xfId="0" applyFont="1" applyBorder="1" applyAlignment="1">
      <alignment horizontal="center" vertical="center"/>
    </xf>
    <xf numFmtId="0" fontId="58" fillId="0" borderId="19" xfId="0" applyFont="1" applyBorder="1" applyAlignment="1">
      <alignment horizontal="center" vertical="center"/>
    </xf>
    <xf numFmtId="0" fontId="58" fillId="24" borderId="18" xfId="0" applyFont="1" applyFill="1" applyBorder="1" applyAlignment="1" applyProtection="1">
      <alignment horizontal="left" wrapText="1"/>
      <protection hidden="1"/>
    </xf>
    <xf numFmtId="0" fontId="58" fillId="24" borderId="16" xfId="0" applyFont="1" applyFill="1" applyBorder="1" applyAlignment="1" applyProtection="1">
      <alignment horizontal="left" wrapText="1"/>
      <protection hidden="1"/>
    </xf>
    <xf numFmtId="0" fontId="58" fillId="24" borderId="19" xfId="0" applyFont="1" applyFill="1" applyBorder="1" applyAlignment="1" applyProtection="1">
      <alignment horizontal="left" wrapText="1"/>
      <protection hidden="1"/>
    </xf>
    <xf numFmtId="0" fontId="58" fillId="0" borderId="15" xfId="0" applyFont="1" applyBorder="1" applyAlignment="1" applyProtection="1">
      <alignment horizontal="center"/>
      <protection locked="0"/>
    </xf>
    <xf numFmtId="0" fontId="62" fillId="0" borderId="15" xfId="0" applyFont="1" applyFill="1" applyBorder="1" applyAlignment="1" applyProtection="1">
      <alignment horizontal="center" vertical="center" wrapText="1"/>
      <protection hidden="1"/>
    </xf>
    <xf numFmtId="0" fontId="58" fillId="0" borderId="22" xfId="0" applyFont="1" applyFill="1" applyBorder="1" applyAlignment="1" applyProtection="1">
      <alignment horizontal="center" vertical="center" wrapText="1"/>
      <protection hidden="1"/>
    </xf>
    <xf numFmtId="0" fontId="58" fillId="0" borderId="17" xfId="0" applyFont="1" applyFill="1" applyBorder="1" applyAlignment="1" applyProtection="1">
      <alignment horizontal="center" vertical="center" wrapText="1"/>
      <protection hidden="1"/>
    </xf>
    <xf numFmtId="0" fontId="58" fillId="0" borderId="29" xfId="0" applyFont="1" applyFill="1" applyBorder="1" applyAlignment="1" applyProtection="1">
      <alignment horizontal="center" vertical="center" wrapText="1"/>
      <protection hidden="1"/>
    </xf>
    <xf numFmtId="0" fontId="58" fillId="0" borderId="23" xfId="0" applyFont="1" applyFill="1" applyBorder="1" applyAlignment="1" applyProtection="1">
      <alignment horizontal="center" vertical="center" wrapText="1"/>
      <protection hidden="1"/>
    </xf>
    <xf numFmtId="0" fontId="58" fillId="0" borderId="24" xfId="0" applyFont="1" applyFill="1" applyBorder="1" applyAlignment="1" applyProtection="1">
      <alignment horizontal="center" vertical="center" wrapText="1"/>
      <protection hidden="1"/>
    </xf>
    <xf numFmtId="0" fontId="58" fillId="0" borderId="30" xfId="0" applyFont="1" applyFill="1" applyBorder="1" applyAlignment="1" applyProtection="1">
      <alignment horizontal="center" vertical="center" wrapText="1"/>
      <protection hidden="1"/>
    </xf>
    <xf numFmtId="0" fontId="38" fillId="27" borderId="15" xfId="0" applyFont="1" applyFill="1" applyBorder="1" applyAlignment="1" applyProtection="1">
      <alignment horizontal="center" vertical="center" wrapText="1"/>
      <protection locked="0"/>
    </xf>
    <xf numFmtId="0" fontId="39" fillId="27" borderId="15" xfId="0" applyFont="1" applyFill="1" applyBorder="1" applyAlignment="1" applyProtection="1">
      <alignment horizontal="center" vertical="center" wrapText="1"/>
      <protection hidden="1"/>
    </xf>
    <xf numFmtId="0" fontId="38" fillId="27" borderId="18" xfId="0" applyFont="1" applyFill="1" applyBorder="1" applyAlignment="1" applyProtection="1">
      <alignment horizontal="left" vertical="center" wrapText="1"/>
      <protection hidden="1"/>
    </xf>
    <xf numFmtId="0" fontId="38" fillId="27" borderId="16" xfId="0" applyFont="1" applyFill="1" applyBorder="1" applyAlignment="1" applyProtection="1">
      <alignment horizontal="left" vertical="center" wrapText="1"/>
      <protection hidden="1"/>
    </xf>
    <xf numFmtId="0" fontId="38" fillId="27" borderId="19" xfId="0" applyFont="1" applyFill="1" applyBorder="1" applyAlignment="1" applyProtection="1">
      <alignment horizontal="left" vertical="center" wrapText="1"/>
      <protection hidden="1"/>
    </xf>
    <xf numFmtId="0" fontId="38" fillId="27" borderId="18" xfId="0" applyFont="1" applyFill="1" applyBorder="1" applyAlignment="1" applyProtection="1">
      <alignment horizontal="center" vertical="center" wrapText="1"/>
      <protection locked="0"/>
    </xf>
    <xf numFmtId="0" fontId="38" fillId="27" borderId="19" xfId="0" applyFont="1" applyFill="1" applyBorder="1" applyAlignment="1" applyProtection="1">
      <alignment horizontal="center" vertical="center" wrapText="1"/>
      <protection locked="0"/>
    </xf>
    <xf numFmtId="0" fontId="38" fillId="27" borderId="15" xfId="0" applyFont="1" applyFill="1" applyBorder="1" applyAlignment="1" applyProtection="1">
      <alignment horizontal="left" vertical="center" wrapText="1"/>
      <protection hidden="1"/>
    </xf>
    <xf numFmtId="0" fontId="38" fillId="27" borderId="16" xfId="0" applyFont="1" applyFill="1" applyBorder="1" applyAlignment="1" applyProtection="1">
      <alignment horizontal="center" vertical="center" wrapText="1"/>
      <protection locked="0"/>
    </xf>
    <xf numFmtId="0" fontId="39" fillId="27" borderId="18" xfId="0" applyFont="1" applyFill="1" applyBorder="1" applyAlignment="1" applyProtection="1">
      <alignment horizontal="center" vertical="center" wrapText="1"/>
      <protection hidden="1"/>
    </xf>
    <xf numFmtId="0" fontId="39" fillId="27" borderId="16" xfId="0" applyFont="1" applyFill="1" applyBorder="1" applyAlignment="1" applyProtection="1">
      <alignment horizontal="center" vertical="center" wrapText="1"/>
      <protection hidden="1"/>
    </xf>
    <xf numFmtId="0" fontId="39" fillId="27" borderId="19" xfId="0" applyFont="1" applyFill="1" applyBorder="1" applyAlignment="1" applyProtection="1">
      <alignment horizontal="center" vertical="center" wrapText="1"/>
      <protection hidden="1"/>
    </xf>
    <xf numFmtId="0" fontId="39" fillId="27" borderId="15" xfId="0" applyFont="1" applyFill="1" applyBorder="1" applyAlignment="1" applyProtection="1">
      <alignment horizontal="left" vertical="center" wrapText="1"/>
      <protection hidden="1"/>
    </xf>
    <xf numFmtId="0" fontId="39" fillId="30" borderId="18" xfId="0" applyFont="1" applyFill="1" applyBorder="1" applyAlignment="1" applyProtection="1">
      <alignment horizontal="left" vertical="center" wrapText="1"/>
      <protection hidden="1"/>
    </xf>
    <xf numFmtId="0" fontId="39" fillId="30" borderId="16" xfId="0" applyFont="1" applyFill="1" applyBorder="1" applyAlignment="1" applyProtection="1">
      <alignment horizontal="left" vertical="center" wrapText="1"/>
      <protection hidden="1"/>
    </xf>
    <xf numFmtId="0" fontId="39" fillId="30" borderId="19" xfId="0" applyFont="1" applyFill="1" applyBorder="1" applyAlignment="1" applyProtection="1">
      <alignment horizontal="left" vertical="center" wrapText="1"/>
      <protection hidden="1"/>
    </xf>
    <xf numFmtId="0" fontId="38" fillId="27" borderId="18" xfId="0" applyFont="1" applyFill="1" applyBorder="1" applyAlignment="1" applyProtection="1">
      <alignment horizontal="center" vertical="center" wrapText="1"/>
      <protection hidden="1"/>
    </xf>
    <xf numFmtId="0" fontId="38" fillId="27" borderId="16" xfId="0" applyFont="1" applyFill="1" applyBorder="1" applyAlignment="1" applyProtection="1">
      <alignment horizontal="center" vertical="center" wrapText="1"/>
      <protection hidden="1"/>
    </xf>
    <xf numFmtId="0" fontId="38" fillId="27" borderId="19" xfId="0" applyFont="1" applyFill="1" applyBorder="1" applyAlignment="1" applyProtection="1">
      <alignment horizontal="center" vertical="center" wrapText="1"/>
      <protection hidden="1"/>
    </xf>
    <xf numFmtId="0" fontId="38" fillId="27" borderId="15" xfId="0" applyFont="1" applyFill="1" applyBorder="1" applyAlignment="1" applyProtection="1">
      <alignment horizontal="center" vertical="center" wrapText="1"/>
      <protection hidden="1"/>
    </xf>
    <xf numFmtId="0" fontId="75" fillId="30" borderId="18" xfId="0" applyFont="1" applyFill="1" applyBorder="1" applyAlignment="1" applyProtection="1">
      <alignment horizontal="left" vertical="center"/>
      <protection hidden="1"/>
    </xf>
    <xf numFmtId="0" fontId="75" fillId="30" borderId="16" xfId="0" applyFont="1" applyFill="1" applyBorder="1" applyAlignment="1" applyProtection="1">
      <alignment horizontal="left" vertical="center"/>
      <protection hidden="1"/>
    </xf>
    <xf numFmtId="0" fontId="75" fillId="30" borderId="19" xfId="0" applyFont="1" applyFill="1" applyBorder="1" applyAlignment="1" applyProtection="1">
      <alignment horizontal="left" vertical="center"/>
      <protection hidden="1"/>
    </xf>
    <xf numFmtId="0" fontId="39" fillId="0" borderId="15" xfId="0" applyFont="1" applyFill="1" applyBorder="1" applyAlignment="1" applyProtection="1">
      <alignment horizontal="center" vertical="center" wrapText="1"/>
      <protection hidden="1"/>
    </xf>
    <xf numFmtId="0" fontId="39" fillId="30" borderId="15" xfId="0" applyFont="1" applyFill="1" applyBorder="1" applyAlignment="1">
      <alignment horizontal="left" vertical="center" wrapText="1"/>
    </xf>
    <xf numFmtId="1" fontId="33" fillId="0" borderId="19" xfId="0" applyNumberFormat="1" applyFont="1" applyBorder="1" applyAlignment="1" applyProtection="1">
      <alignment horizontal="center" vertical="center"/>
      <protection locked="0"/>
    </xf>
    <xf numFmtId="1" fontId="33" fillId="0" borderId="15" xfId="0" applyNumberFormat="1" applyFont="1" applyBorder="1" applyAlignment="1" applyProtection="1">
      <alignment horizontal="center" vertical="center"/>
      <protection locked="0"/>
    </xf>
    <xf numFmtId="1" fontId="36" fillId="0" borderId="15" xfId="0" applyNumberFormat="1" applyFont="1" applyBorder="1" applyAlignment="1" applyProtection="1">
      <alignment horizontal="center" vertical="center"/>
      <protection locked="0"/>
    </xf>
    <xf numFmtId="1" fontId="33" fillId="0" borderId="15" xfId="0" applyNumberFormat="1" applyFont="1" applyBorder="1" applyAlignment="1" applyProtection="1">
      <alignment horizontal="center" vertical="center"/>
      <protection hidden="1"/>
    </xf>
    <xf numFmtId="0" fontId="36" fillId="32" borderId="15" xfId="0" applyFont="1" applyFill="1" applyBorder="1" applyAlignment="1" applyProtection="1">
      <alignment horizontal="left" vertical="center" wrapText="1"/>
      <protection hidden="1"/>
    </xf>
    <xf numFmtId="0" fontId="39" fillId="0" borderId="15" xfId="0" applyFont="1" applyFill="1" applyBorder="1" applyAlignment="1">
      <alignment horizontal="center" vertical="center"/>
    </xf>
    <xf numFmtId="0" fontId="36" fillId="28" borderId="15" xfId="0" applyFont="1" applyFill="1" applyBorder="1" applyAlignment="1" applyProtection="1">
      <alignment horizontal="left" vertical="center" wrapText="1"/>
      <protection hidden="1"/>
    </xf>
    <xf numFmtId="0" fontId="36" fillId="0" borderId="0" xfId="0" applyFont="1" applyFill="1" applyBorder="1" applyAlignment="1" applyProtection="1">
      <alignment horizontal="left" vertical="center" wrapText="1"/>
      <protection hidden="1"/>
    </xf>
    <xf numFmtId="0" fontId="33" fillId="30" borderId="18" xfId="0" applyFont="1" applyFill="1" applyBorder="1" applyAlignment="1" applyProtection="1">
      <alignment horizontal="left" vertical="center" wrapText="1"/>
      <protection hidden="1"/>
    </xf>
    <xf numFmtId="0" fontId="33" fillId="30" borderId="16" xfId="0" applyFont="1" applyFill="1" applyBorder="1" applyAlignment="1" applyProtection="1">
      <alignment horizontal="left" vertical="center" wrapText="1"/>
      <protection hidden="1"/>
    </xf>
    <xf numFmtId="0" fontId="33" fillId="30" borderId="19" xfId="0" applyFont="1" applyFill="1" applyBorder="1" applyAlignment="1" applyProtection="1">
      <alignment horizontal="left" vertical="center" wrapText="1"/>
      <protection hidden="1"/>
    </xf>
    <xf numFmtId="0" fontId="43" fillId="0" borderId="15" xfId="0" applyFont="1" applyFill="1" applyBorder="1" applyAlignment="1" applyProtection="1">
      <alignment horizontal="left" vertical="center"/>
      <protection hidden="1"/>
    </xf>
    <xf numFmtId="0" fontId="33" fillId="0" borderId="18" xfId="0" applyFont="1" applyFill="1" applyBorder="1" applyAlignment="1" applyProtection="1">
      <alignment horizontal="center" vertical="center" wrapText="1"/>
      <protection hidden="1"/>
    </xf>
    <xf numFmtId="0" fontId="33" fillId="0" borderId="16" xfId="0" applyFont="1" applyFill="1" applyBorder="1" applyAlignment="1" applyProtection="1">
      <alignment horizontal="center" vertical="center" wrapText="1"/>
      <protection hidden="1"/>
    </xf>
    <xf numFmtId="0" fontId="33" fillId="0" borderId="19" xfId="0" applyFont="1" applyFill="1" applyBorder="1" applyAlignment="1" applyProtection="1">
      <alignment horizontal="center" vertical="center" wrapText="1"/>
      <protection hidden="1"/>
    </xf>
    <xf numFmtId="0" fontId="33" fillId="27" borderId="15" xfId="0" applyFont="1" applyFill="1" applyBorder="1" applyAlignment="1" applyProtection="1">
      <alignment horizontal="center" vertical="center" wrapText="1"/>
      <protection hidden="1"/>
    </xf>
    <xf numFmtId="1" fontId="36" fillId="27" borderId="15" xfId="0" applyNumberFormat="1" applyFont="1" applyFill="1" applyBorder="1" applyAlignment="1" applyProtection="1">
      <alignment horizontal="center" vertical="center"/>
      <protection locked="0"/>
    </xf>
    <xf numFmtId="1" fontId="36" fillId="27" borderId="18" xfId="0" applyNumberFormat="1" applyFont="1" applyFill="1" applyBorder="1" applyAlignment="1" applyProtection="1">
      <alignment horizontal="center" vertical="center"/>
      <protection locked="0"/>
    </xf>
    <xf numFmtId="1" fontId="36" fillId="27" borderId="19" xfId="0" applyNumberFormat="1" applyFont="1" applyFill="1" applyBorder="1" applyAlignment="1" applyProtection="1">
      <alignment horizontal="center" vertical="center"/>
      <protection locked="0"/>
    </xf>
    <xf numFmtId="0" fontId="36" fillId="32" borderId="18" xfId="0" applyFont="1" applyFill="1" applyBorder="1" applyAlignment="1" applyProtection="1">
      <alignment horizontal="left" vertical="center" wrapText="1"/>
      <protection hidden="1"/>
    </xf>
    <xf numFmtId="0" fontId="36" fillId="32" borderId="16" xfId="0" applyFont="1" applyFill="1" applyBorder="1" applyAlignment="1" applyProtection="1">
      <alignment horizontal="left" vertical="center" wrapText="1"/>
      <protection hidden="1"/>
    </xf>
    <xf numFmtId="0" fontId="36" fillId="32" borderId="19" xfId="0" applyFont="1" applyFill="1" applyBorder="1" applyAlignment="1" applyProtection="1">
      <alignment horizontal="left" vertical="center" wrapText="1"/>
      <protection hidden="1"/>
    </xf>
    <xf numFmtId="0" fontId="39" fillId="27" borderId="18" xfId="0" applyFont="1" applyFill="1" applyBorder="1" applyAlignment="1" applyProtection="1">
      <alignment horizontal="left" vertical="center" wrapText="1"/>
      <protection hidden="1"/>
    </xf>
    <xf numFmtId="0" fontId="39" fillId="27" borderId="16" xfId="0" applyFont="1" applyFill="1" applyBorder="1" applyAlignment="1" applyProtection="1">
      <alignment horizontal="left" vertical="center" wrapText="1"/>
      <protection hidden="1"/>
    </xf>
    <xf numFmtId="0" fontId="36" fillId="0" borderId="15" xfId="0" applyFont="1" applyBorder="1" applyAlignment="1">
      <alignment horizontal="center" vertical="center"/>
    </xf>
    <xf numFmtId="0" fontId="33" fillId="27" borderId="15" xfId="0" applyFont="1" applyFill="1" applyBorder="1" applyAlignment="1" applyProtection="1">
      <alignment horizontal="left" vertical="center" wrapText="1"/>
      <protection hidden="1"/>
    </xf>
    <xf numFmtId="0" fontId="33" fillId="27" borderId="18" xfId="0" applyFont="1" applyFill="1" applyBorder="1" applyAlignment="1" applyProtection="1">
      <alignment horizontal="center" vertical="center" wrapText="1"/>
      <protection hidden="1"/>
    </xf>
    <xf numFmtId="0" fontId="33" fillId="27" borderId="16" xfId="0" applyFont="1" applyFill="1" applyBorder="1" applyAlignment="1" applyProtection="1">
      <alignment horizontal="center" vertical="center" wrapText="1"/>
      <protection hidden="1"/>
    </xf>
    <xf numFmtId="0" fontId="33" fillId="27" borderId="19" xfId="0" applyFont="1" applyFill="1" applyBorder="1" applyAlignment="1" applyProtection="1">
      <alignment horizontal="center" vertical="center" wrapText="1"/>
      <protection hidden="1"/>
    </xf>
    <xf numFmtId="0" fontId="33" fillId="27" borderId="18" xfId="0" applyFont="1" applyFill="1" applyBorder="1" applyAlignment="1" applyProtection="1">
      <alignment horizontal="center" vertical="center"/>
      <protection hidden="1"/>
    </xf>
    <xf numFmtId="0" fontId="33" fillId="27" borderId="19" xfId="0" applyFont="1" applyFill="1" applyBorder="1" applyAlignment="1" applyProtection="1">
      <alignment horizontal="center" vertical="center"/>
      <protection hidden="1"/>
    </xf>
    <xf numFmtId="1" fontId="33" fillId="27" borderId="18" xfId="0" applyNumberFormat="1" applyFont="1" applyFill="1" applyBorder="1" applyAlignment="1" applyProtection="1">
      <alignment horizontal="center" vertical="center" wrapText="1"/>
      <protection hidden="1"/>
    </xf>
    <xf numFmtId="1" fontId="33" fillId="27" borderId="19" xfId="0" applyNumberFormat="1" applyFont="1" applyFill="1" applyBorder="1" applyAlignment="1" applyProtection="1">
      <alignment horizontal="center" vertical="center" wrapText="1"/>
      <protection hidden="1"/>
    </xf>
    <xf numFmtId="1" fontId="38" fillId="0" borderId="15" xfId="0" applyNumberFormat="1" applyFont="1" applyBorder="1" applyAlignment="1" applyProtection="1">
      <alignment horizontal="center" vertical="center"/>
      <protection locked="0"/>
    </xf>
    <xf numFmtId="0" fontId="40" fillId="30" borderId="15" xfId="0" applyFont="1" applyFill="1" applyBorder="1" applyAlignment="1" applyProtection="1">
      <alignment horizontal="center" vertical="center"/>
      <protection hidden="1"/>
    </xf>
    <xf numFmtId="0" fontId="39" fillId="0" borderId="22" xfId="0" applyFont="1" applyFill="1" applyBorder="1" applyAlignment="1" applyProtection="1">
      <alignment horizontal="left" vertical="center" wrapText="1"/>
      <protection hidden="1"/>
    </xf>
    <xf numFmtId="0" fontId="39" fillId="0" borderId="17" xfId="0" applyFont="1" applyFill="1" applyBorder="1" applyAlignment="1" applyProtection="1">
      <alignment horizontal="left" vertical="center" wrapText="1"/>
      <protection hidden="1"/>
    </xf>
    <xf numFmtId="0" fontId="39" fillId="0" borderId="29" xfId="0" applyFont="1" applyFill="1" applyBorder="1" applyAlignment="1" applyProtection="1">
      <alignment horizontal="left" vertical="center" wrapText="1"/>
      <protection hidden="1"/>
    </xf>
    <xf numFmtId="0" fontId="39" fillId="0" borderId="23" xfId="0" applyFont="1" applyFill="1" applyBorder="1" applyAlignment="1" applyProtection="1">
      <alignment horizontal="left" vertical="center" wrapText="1"/>
      <protection hidden="1"/>
    </xf>
    <xf numFmtId="0" fontId="39" fillId="0" borderId="24" xfId="0" applyFont="1" applyFill="1" applyBorder="1" applyAlignment="1" applyProtection="1">
      <alignment horizontal="left" vertical="center" wrapText="1"/>
      <protection hidden="1"/>
    </xf>
    <xf numFmtId="0" fontId="39" fillId="0" borderId="30" xfId="0" applyFont="1" applyFill="1" applyBorder="1" applyAlignment="1" applyProtection="1">
      <alignment horizontal="left" vertical="center" wrapText="1"/>
      <protection hidden="1"/>
    </xf>
    <xf numFmtId="49" fontId="36" fillId="0" borderId="15" xfId="0" applyNumberFormat="1" applyFont="1" applyBorder="1" applyAlignment="1" applyProtection="1">
      <alignment horizontal="left" vertical="center" wrapText="1"/>
      <protection hidden="1"/>
    </xf>
    <xf numFmtId="0" fontId="36" fillId="0" borderId="15" xfId="0" applyFont="1" applyBorder="1" applyAlignment="1" applyProtection="1">
      <alignment horizontal="left" vertical="center" wrapText="1"/>
      <protection hidden="1"/>
    </xf>
    <xf numFmtId="0" fontId="33" fillId="0" borderId="15" xfId="0" applyFont="1" applyFill="1" applyBorder="1" applyAlignment="1" applyProtection="1">
      <alignment horizontal="left" vertical="center" wrapText="1"/>
      <protection hidden="1"/>
    </xf>
    <xf numFmtId="0" fontId="33" fillId="30" borderId="15" xfId="0" applyFont="1" applyFill="1" applyBorder="1" applyAlignment="1" applyProtection="1">
      <alignment horizontal="left" vertical="center" wrapText="1"/>
      <protection hidden="1"/>
    </xf>
    <xf numFmtId="1" fontId="36" fillId="0" borderId="16" xfId="0" applyNumberFormat="1" applyFont="1" applyFill="1" applyBorder="1" applyAlignment="1">
      <alignment horizontal="center" vertical="center"/>
    </xf>
    <xf numFmtId="1" fontId="33" fillId="0" borderId="18" xfId="0" applyNumberFormat="1" applyFont="1" applyBorder="1" applyAlignment="1" applyProtection="1">
      <alignment horizontal="center" vertical="center"/>
      <protection hidden="1"/>
    </xf>
    <xf numFmtId="1" fontId="33" fillId="0" borderId="19" xfId="0" applyNumberFormat="1" applyFont="1" applyBorder="1" applyAlignment="1" applyProtection="1">
      <alignment horizontal="center" vertical="center"/>
      <protection hidden="1"/>
    </xf>
    <xf numFmtId="0" fontId="33" fillId="0" borderId="18" xfId="0" applyFont="1" applyFill="1" applyBorder="1" applyAlignment="1" applyProtection="1">
      <alignment vertical="center" wrapText="1"/>
      <protection hidden="1"/>
    </xf>
    <xf numFmtId="0" fontId="33" fillId="0" borderId="19" xfId="0" applyFont="1" applyFill="1" applyBorder="1" applyAlignment="1" applyProtection="1">
      <alignment vertical="center" wrapText="1"/>
      <protection hidden="1"/>
    </xf>
    <xf numFmtId="0" fontId="36" fillId="28" borderId="18" xfId="0" applyNumberFormat="1" applyFont="1" applyFill="1" applyBorder="1" applyAlignment="1" applyProtection="1">
      <alignment vertical="center" wrapText="1"/>
      <protection hidden="1"/>
    </xf>
    <xf numFmtId="0" fontId="36" fillId="28" borderId="19" xfId="0" applyNumberFormat="1" applyFont="1" applyFill="1" applyBorder="1" applyAlignment="1" applyProtection="1">
      <alignment vertical="center" wrapText="1"/>
      <protection hidden="1"/>
    </xf>
    <xf numFmtId="1" fontId="36" fillId="0" borderId="18" xfId="0" applyNumberFormat="1" applyFont="1" applyBorder="1" applyAlignment="1" applyProtection="1">
      <alignment horizontal="center" vertical="center"/>
      <protection locked="0"/>
    </xf>
    <xf numFmtId="1" fontId="36" fillId="0" borderId="19" xfId="0" applyNumberFormat="1" applyFont="1" applyBorder="1" applyAlignment="1" applyProtection="1">
      <alignment horizontal="center" vertical="center"/>
      <protection locked="0"/>
    </xf>
    <xf numFmtId="49" fontId="36" fillId="28" borderId="18" xfId="0" applyNumberFormat="1" applyFont="1" applyFill="1" applyBorder="1" applyAlignment="1" applyProtection="1">
      <alignment vertical="center" wrapText="1"/>
      <protection hidden="1"/>
    </xf>
    <xf numFmtId="49" fontId="36" fillId="28" borderId="19" xfId="0" applyNumberFormat="1" applyFont="1" applyFill="1" applyBorder="1" applyAlignment="1" applyProtection="1">
      <alignment vertical="center" wrapText="1"/>
      <protection hidden="1"/>
    </xf>
    <xf numFmtId="0" fontId="33" fillId="0" borderId="18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5" fillId="30" borderId="18" xfId="0" applyFont="1" applyFill="1" applyBorder="1" applyAlignment="1" applyProtection="1">
      <alignment horizontal="left" vertical="center"/>
      <protection hidden="1"/>
    </xf>
    <xf numFmtId="0" fontId="35" fillId="30" borderId="16" xfId="0" applyFont="1" applyFill="1" applyBorder="1" applyAlignment="1" applyProtection="1">
      <alignment horizontal="left" vertical="center"/>
      <protection hidden="1"/>
    </xf>
    <xf numFmtId="0" fontId="35" fillId="30" borderId="19" xfId="0" applyFont="1" applyFill="1" applyBorder="1" applyAlignment="1" applyProtection="1">
      <alignment horizontal="left" vertical="center"/>
      <protection hidden="1"/>
    </xf>
    <xf numFmtId="0" fontId="33" fillId="0" borderId="15" xfId="0" applyFont="1" applyFill="1" applyBorder="1" applyAlignment="1" applyProtection="1">
      <alignment horizontal="center" vertical="center" wrapText="1"/>
      <protection hidden="1"/>
    </xf>
    <xf numFmtId="0" fontId="33" fillId="0" borderId="18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1" fontId="36" fillId="0" borderId="15" xfId="0" applyNumberFormat="1" applyFont="1" applyBorder="1" applyAlignment="1" applyProtection="1">
      <alignment horizontal="center" vertical="center"/>
      <protection hidden="1"/>
    </xf>
    <xf numFmtId="0" fontId="33" fillId="30" borderId="15" xfId="0" applyFont="1" applyFill="1" applyBorder="1" applyAlignment="1" applyProtection="1">
      <alignment horizontal="left" vertical="center"/>
      <protection hidden="1"/>
    </xf>
    <xf numFmtId="0" fontId="36" fillId="0" borderId="15" xfId="0" applyFont="1" applyFill="1" applyBorder="1" applyAlignment="1" applyProtection="1">
      <alignment horizontal="center" vertical="center" wrapText="1"/>
      <protection hidden="1"/>
    </xf>
    <xf numFmtId="0" fontId="36" fillId="0" borderId="15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/>
    </xf>
    <xf numFmtId="0" fontId="35" fillId="30" borderId="15" xfId="0" applyFont="1" applyFill="1" applyBorder="1" applyAlignment="1" applyProtection="1">
      <alignment horizontal="left" vertical="center"/>
      <protection hidden="1"/>
    </xf>
    <xf numFmtId="0" fontId="33" fillId="0" borderId="22" xfId="0" applyFont="1" applyFill="1" applyBorder="1" applyAlignment="1" applyProtection="1">
      <alignment horizontal="left" vertical="center" wrapText="1"/>
      <protection hidden="1"/>
    </xf>
    <xf numFmtId="0" fontId="33" fillId="0" borderId="17" xfId="0" applyFont="1" applyFill="1" applyBorder="1" applyAlignment="1" applyProtection="1">
      <alignment horizontal="left" vertical="center" wrapText="1"/>
      <protection hidden="1"/>
    </xf>
    <xf numFmtId="0" fontId="33" fillId="0" borderId="29" xfId="0" applyFont="1" applyFill="1" applyBorder="1" applyAlignment="1" applyProtection="1">
      <alignment horizontal="left" vertical="center" wrapText="1"/>
      <protection hidden="1"/>
    </xf>
    <xf numFmtId="0" fontId="33" fillId="0" borderId="23" xfId="0" applyFont="1" applyFill="1" applyBorder="1" applyAlignment="1" applyProtection="1">
      <alignment horizontal="left" vertical="center" wrapText="1"/>
      <protection hidden="1"/>
    </xf>
    <xf numFmtId="0" fontId="33" fillId="0" borderId="24" xfId="0" applyFont="1" applyFill="1" applyBorder="1" applyAlignment="1" applyProtection="1">
      <alignment horizontal="left" vertical="center" wrapText="1"/>
      <protection hidden="1"/>
    </xf>
    <xf numFmtId="0" fontId="33" fillId="0" borderId="30" xfId="0" applyFont="1" applyFill="1" applyBorder="1" applyAlignment="1" applyProtection="1">
      <alignment horizontal="left" vertical="center" wrapText="1"/>
      <protection hidden="1"/>
    </xf>
    <xf numFmtId="0" fontId="33" fillId="0" borderId="31" xfId="0" applyFont="1" applyFill="1" applyBorder="1" applyAlignment="1" applyProtection="1">
      <alignment horizontal="center" vertical="center" wrapText="1"/>
      <protection hidden="1"/>
    </xf>
    <xf numFmtId="0" fontId="33" fillId="0" borderId="32" xfId="0" applyFont="1" applyFill="1" applyBorder="1" applyAlignment="1" applyProtection="1">
      <alignment horizontal="center" vertical="center" wrapText="1"/>
      <protection hidden="1"/>
    </xf>
    <xf numFmtId="1" fontId="36" fillId="0" borderId="18" xfId="0" applyNumberFormat="1" applyFont="1" applyBorder="1" applyAlignment="1">
      <alignment horizontal="center" vertical="center"/>
    </xf>
    <xf numFmtId="1" fontId="36" fillId="0" borderId="19" xfId="0" applyNumberFormat="1" applyFont="1" applyBorder="1" applyAlignment="1">
      <alignment horizontal="center" vertical="center"/>
    </xf>
    <xf numFmtId="0" fontId="33" fillId="0" borderId="18" xfId="0" applyFont="1" applyBorder="1" applyAlignment="1">
      <alignment horizontal="left" vertical="center"/>
    </xf>
    <xf numFmtId="0" fontId="33" fillId="0" borderId="19" xfId="0" applyFont="1" applyBorder="1" applyAlignment="1">
      <alignment horizontal="left" vertical="center"/>
    </xf>
    <xf numFmtId="1" fontId="33" fillId="0" borderId="18" xfId="0" applyNumberFormat="1" applyFont="1" applyBorder="1" applyAlignment="1">
      <alignment horizontal="center" vertical="center"/>
    </xf>
    <xf numFmtId="1" fontId="33" fillId="0" borderId="19" xfId="0" applyNumberFormat="1" applyFont="1" applyBorder="1" applyAlignment="1">
      <alignment horizontal="center" vertical="center"/>
    </xf>
    <xf numFmtId="1" fontId="33" fillId="0" borderId="15" xfId="0" applyNumberFormat="1" applyFont="1" applyBorder="1" applyAlignment="1">
      <alignment horizontal="center" vertical="center"/>
    </xf>
    <xf numFmtId="0" fontId="36" fillId="28" borderId="18" xfId="0" applyFont="1" applyFill="1" applyBorder="1" applyAlignment="1" applyProtection="1">
      <alignment horizontal="left" vertical="center" wrapText="1"/>
      <protection hidden="1"/>
    </xf>
    <xf numFmtId="0" fontId="36" fillId="28" borderId="19" xfId="0" applyFont="1" applyFill="1" applyBorder="1" applyAlignment="1" applyProtection="1">
      <alignment horizontal="left" vertical="center" wrapText="1"/>
      <protection hidden="1"/>
    </xf>
    <xf numFmtId="1" fontId="36" fillId="0" borderId="15" xfId="0" applyNumberFormat="1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 wrapText="1"/>
    </xf>
    <xf numFmtId="0" fontId="39" fillId="30" borderId="18" xfId="0" applyFont="1" applyFill="1" applyBorder="1" applyAlignment="1" applyProtection="1">
      <alignment vertical="center" wrapText="1"/>
      <protection hidden="1"/>
    </xf>
    <xf numFmtId="0" fontId="39" fillId="30" borderId="16" xfId="0" applyFont="1" applyFill="1" applyBorder="1" applyAlignment="1" applyProtection="1">
      <alignment vertical="center" wrapText="1"/>
      <protection hidden="1"/>
    </xf>
    <xf numFmtId="0" fontId="39" fillId="30" borderId="19" xfId="0" applyFont="1" applyFill="1" applyBorder="1" applyAlignment="1" applyProtection="1">
      <alignment vertical="center" wrapText="1"/>
      <protection hidden="1"/>
    </xf>
    <xf numFmtId="0" fontId="39" fillId="27" borderId="22" xfId="0" applyFont="1" applyFill="1" applyBorder="1" applyAlignment="1" applyProtection="1">
      <alignment horizontal="left" vertical="center" wrapText="1"/>
      <protection hidden="1"/>
    </xf>
    <xf numFmtId="0" fontId="39" fillId="27" borderId="17" xfId="0" applyFont="1" applyFill="1" applyBorder="1" applyAlignment="1" applyProtection="1">
      <alignment horizontal="left" vertical="center" wrapText="1"/>
      <protection hidden="1"/>
    </xf>
    <xf numFmtId="0" fontId="39" fillId="27" borderId="29" xfId="0" applyFont="1" applyFill="1" applyBorder="1" applyAlignment="1" applyProtection="1">
      <alignment horizontal="left" vertical="center" wrapText="1"/>
      <protection hidden="1"/>
    </xf>
    <xf numFmtId="0" fontId="39" fillId="27" borderId="23" xfId="0" applyFont="1" applyFill="1" applyBorder="1" applyAlignment="1" applyProtection="1">
      <alignment horizontal="left" vertical="center" wrapText="1"/>
      <protection hidden="1"/>
    </xf>
    <xf numFmtId="0" fontId="39" fillId="27" borderId="24" xfId="0" applyFont="1" applyFill="1" applyBorder="1" applyAlignment="1" applyProtection="1">
      <alignment horizontal="left" vertical="center" wrapText="1"/>
      <protection hidden="1"/>
    </xf>
    <xf numFmtId="0" fontId="39" fillId="27" borderId="30" xfId="0" applyFont="1" applyFill="1" applyBorder="1" applyAlignment="1" applyProtection="1">
      <alignment horizontal="left" vertical="center" wrapText="1"/>
      <protection hidden="1"/>
    </xf>
    <xf numFmtId="0" fontId="39" fillId="27" borderId="26" xfId="0" applyFont="1" applyFill="1" applyBorder="1" applyAlignment="1" applyProtection="1">
      <alignment horizontal="left" vertical="center" wrapText="1"/>
      <protection hidden="1"/>
    </xf>
    <xf numFmtId="0" fontId="39" fillId="27" borderId="0" xfId="0" applyFont="1" applyFill="1" applyBorder="1" applyAlignment="1" applyProtection="1">
      <alignment horizontal="left" vertical="center" wrapText="1"/>
      <protection hidden="1"/>
    </xf>
    <xf numFmtId="0" fontId="39" fillId="27" borderId="18" xfId="0" applyFont="1" applyFill="1" applyBorder="1" applyAlignment="1" applyProtection="1">
      <alignment vertical="center" wrapText="1"/>
      <protection hidden="1"/>
    </xf>
    <xf numFmtId="0" fontId="39" fillId="27" borderId="16" xfId="0" applyFont="1" applyFill="1" applyBorder="1" applyAlignment="1" applyProtection="1">
      <alignment vertical="center" wrapText="1"/>
      <protection hidden="1"/>
    </xf>
    <xf numFmtId="0" fontId="39" fillId="27" borderId="19" xfId="0" applyFont="1" applyFill="1" applyBorder="1" applyAlignment="1" applyProtection="1">
      <alignment vertical="center" wrapText="1"/>
      <protection hidden="1"/>
    </xf>
    <xf numFmtId="0" fontId="39" fillId="27" borderId="19" xfId="0" applyFont="1" applyFill="1" applyBorder="1" applyAlignment="1" applyProtection="1">
      <alignment horizontal="left" vertical="center" wrapText="1"/>
      <protection hidden="1"/>
    </xf>
    <xf numFmtId="0" fontId="38" fillId="27" borderId="18" xfId="0" applyFont="1" applyFill="1" applyBorder="1" applyAlignment="1" applyProtection="1">
      <alignment vertical="center" wrapText="1"/>
      <protection hidden="1"/>
    </xf>
    <xf numFmtId="0" fontId="38" fillId="27" borderId="16" xfId="0" applyFont="1" applyFill="1" applyBorder="1" applyAlignment="1" applyProtection="1">
      <alignment vertical="center" wrapText="1"/>
      <protection hidden="1"/>
    </xf>
    <xf numFmtId="0" fontId="38" fillId="27" borderId="19" xfId="0" applyFont="1" applyFill="1" applyBorder="1" applyAlignment="1" applyProtection="1">
      <alignment vertical="center" wrapText="1"/>
      <protection hidden="1"/>
    </xf>
    <xf numFmtId="0" fontId="38" fillId="27" borderId="15" xfId="0" applyFont="1" applyFill="1" applyBorder="1" applyAlignment="1" applyProtection="1">
      <alignment horizontal="center" vertical="center"/>
      <protection locked="0"/>
    </xf>
    <xf numFmtId="0" fontId="39" fillId="27" borderId="22" xfId="0" applyFont="1" applyFill="1" applyBorder="1" applyAlignment="1" applyProtection="1">
      <alignment vertical="center" wrapText="1"/>
      <protection hidden="1"/>
    </xf>
    <xf numFmtId="0" fontId="39" fillId="27" borderId="17" xfId="0" applyFont="1" applyFill="1" applyBorder="1" applyAlignment="1" applyProtection="1">
      <alignment vertical="center" wrapText="1"/>
      <protection hidden="1"/>
    </xf>
    <xf numFmtId="0" fontId="39" fillId="27" borderId="29" xfId="0" applyFont="1" applyFill="1" applyBorder="1" applyAlignment="1" applyProtection="1">
      <alignment vertical="center" wrapText="1"/>
      <protection hidden="1"/>
    </xf>
    <xf numFmtId="0" fontId="39" fillId="27" borderId="23" xfId="0" applyFont="1" applyFill="1" applyBorder="1" applyAlignment="1" applyProtection="1">
      <alignment vertical="center" wrapText="1"/>
      <protection hidden="1"/>
    </xf>
    <xf numFmtId="0" fontId="39" fillId="27" borderId="24" xfId="0" applyFont="1" applyFill="1" applyBorder="1" applyAlignment="1" applyProtection="1">
      <alignment vertical="center" wrapText="1"/>
      <protection hidden="1"/>
    </xf>
    <xf numFmtId="0" fontId="39" fillId="27" borderId="30" xfId="0" applyFont="1" applyFill="1" applyBorder="1" applyAlignment="1" applyProtection="1">
      <alignment vertical="center" wrapText="1"/>
      <protection hidden="1"/>
    </xf>
    <xf numFmtId="0" fontId="33" fillId="27" borderId="15" xfId="0" applyFont="1" applyFill="1" applyBorder="1" applyAlignment="1" applyProtection="1">
      <alignment horizontal="center" vertical="center"/>
      <protection hidden="1"/>
    </xf>
    <xf numFmtId="0" fontId="33" fillId="0" borderId="15" xfId="0" applyFont="1" applyFill="1" applyBorder="1" applyAlignment="1">
      <alignment horizontal="center" vertical="center"/>
    </xf>
    <xf numFmtId="0" fontId="38" fillId="28" borderId="15" xfId="0" applyFont="1" applyFill="1" applyBorder="1" applyAlignment="1" applyProtection="1">
      <alignment horizontal="left" vertical="center" wrapText="1"/>
      <protection hidden="1"/>
    </xf>
    <xf numFmtId="0" fontId="33" fillId="27" borderId="17" xfId="0" applyFont="1" applyFill="1" applyBorder="1" applyAlignment="1" applyProtection="1">
      <alignment horizontal="center" vertical="center" wrapText="1"/>
      <protection hidden="1"/>
    </xf>
    <xf numFmtId="0" fontId="33" fillId="27" borderId="29" xfId="0" applyFont="1" applyFill="1" applyBorder="1" applyAlignment="1" applyProtection="1">
      <alignment horizontal="center" vertical="center" wrapText="1"/>
      <protection hidden="1"/>
    </xf>
    <xf numFmtId="0" fontId="36" fillId="28" borderId="16" xfId="0" applyFont="1" applyFill="1" applyBorder="1" applyAlignment="1" applyProtection="1">
      <alignment horizontal="left" vertical="center" wrapText="1"/>
      <protection hidden="1"/>
    </xf>
    <xf numFmtId="0" fontId="38" fillId="28" borderId="18" xfId="0" applyFont="1" applyFill="1" applyBorder="1" applyAlignment="1" applyProtection="1">
      <alignment horizontal="left" vertical="center" wrapText="1"/>
      <protection hidden="1"/>
    </xf>
    <xf numFmtId="0" fontId="38" fillId="28" borderId="16" xfId="0" applyFont="1" applyFill="1" applyBorder="1" applyAlignment="1" applyProtection="1">
      <alignment horizontal="left" vertical="center" wrapText="1"/>
      <protection hidden="1"/>
    </xf>
    <xf numFmtId="0" fontId="38" fillId="28" borderId="19" xfId="0" applyFont="1" applyFill="1" applyBorder="1" applyAlignment="1" applyProtection="1">
      <alignment horizontal="left" vertical="center" wrapText="1"/>
      <protection hidden="1"/>
    </xf>
    <xf numFmtId="1" fontId="39" fillId="27" borderId="15" xfId="0" applyNumberFormat="1" applyFont="1" applyFill="1" applyBorder="1" applyAlignment="1" applyProtection="1">
      <alignment horizontal="center" vertical="center"/>
      <protection hidden="1"/>
    </xf>
    <xf numFmtId="1" fontId="39" fillId="27" borderId="18" xfId="0" applyNumberFormat="1" applyFont="1" applyFill="1" applyBorder="1" applyAlignment="1" applyProtection="1">
      <alignment horizontal="center" vertical="center" wrapText="1"/>
      <protection locked="0"/>
    </xf>
    <xf numFmtId="1" fontId="39" fillId="27" borderId="19" xfId="0" applyNumberFormat="1" applyFont="1" applyFill="1" applyBorder="1" applyAlignment="1" applyProtection="1">
      <alignment horizontal="center" vertical="center" wrapText="1"/>
      <protection locked="0"/>
    </xf>
    <xf numFmtId="1" fontId="39" fillId="27" borderId="18" xfId="0" applyNumberFormat="1" applyFont="1" applyFill="1" applyBorder="1" applyAlignment="1" applyProtection="1">
      <alignment horizontal="center" vertical="center"/>
      <protection locked="0"/>
    </xf>
    <xf numFmtId="1" fontId="39" fillId="27" borderId="19" xfId="0" applyNumberFormat="1" applyFont="1" applyFill="1" applyBorder="1" applyAlignment="1" applyProtection="1">
      <alignment horizontal="center" vertical="center"/>
      <protection locked="0"/>
    </xf>
    <xf numFmtId="0" fontId="85" fillId="0" borderId="0" xfId="0" applyFont="1" applyAlignment="1">
      <alignment horizontal="center"/>
    </xf>
    <xf numFmtId="0" fontId="58" fillId="27" borderId="18" xfId="0" applyFont="1" applyFill="1" applyBorder="1" applyAlignment="1" applyProtection="1">
      <alignment horizontal="center" vertical="center" wrapText="1"/>
      <protection locked="0"/>
    </xf>
    <xf numFmtId="0" fontId="58" fillId="27" borderId="19" xfId="0" applyFont="1" applyFill="1" applyBorder="1" applyAlignment="1" applyProtection="1">
      <alignment horizontal="center" vertical="center" wrapText="1"/>
      <protection locked="0"/>
    </xf>
    <xf numFmtId="0" fontId="94" fillId="0" borderId="0" xfId="0" applyFont="1" applyBorder="1" applyAlignment="1">
      <alignment horizontal="center"/>
    </xf>
    <xf numFmtId="0" fontId="39" fillId="0" borderId="15" xfId="0" applyFont="1" applyBorder="1" applyAlignment="1" applyProtection="1">
      <alignment horizontal="left" vertical="center" wrapText="1"/>
      <protection hidden="1"/>
    </xf>
    <xf numFmtId="1" fontId="39" fillId="0" borderId="15" xfId="0" applyNumberFormat="1" applyFont="1" applyBorder="1" applyAlignment="1" applyProtection="1">
      <alignment horizontal="center" vertical="center"/>
      <protection hidden="1"/>
    </xf>
    <xf numFmtId="0" fontId="58" fillId="0" borderId="15" xfId="0" applyFont="1" applyBorder="1" applyAlignment="1" applyProtection="1">
      <alignment horizontal="left" vertical="center" wrapText="1"/>
      <protection hidden="1"/>
    </xf>
    <xf numFmtId="0" fontId="58" fillId="27" borderId="15" xfId="0" applyFont="1" applyFill="1" applyBorder="1" applyAlignment="1" applyProtection="1">
      <alignment horizontal="left" vertical="center" wrapText="1"/>
      <protection hidden="1"/>
    </xf>
    <xf numFmtId="0" fontId="71" fillId="0" borderId="15" xfId="0" applyFont="1" applyFill="1" applyBorder="1" applyAlignment="1" applyProtection="1">
      <alignment vertical="center" wrapText="1"/>
      <protection hidden="1"/>
    </xf>
    <xf numFmtId="0" fontId="71" fillId="0" borderId="18" xfId="0" applyFont="1" applyFill="1" applyBorder="1" applyAlignment="1" applyProtection="1">
      <alignment vertical="center" wrapText="1"/>
      <protection hidden="1"/>
    </xf>
    <xf numFmtId="0" fontId="71" fillId="0" borderId="16" xfId="0" applyFont="1" applyFill="1" applyBorder="1" applyAlignment="1" applyProtection="1">
      <alignment vertical="center" wrapText="1"/>
      <protection hidden="1"/>
    </xf>
    <xf numFmtId="0" fontId="71" fillId="0" borderId="19" xfId="0" applyFont="1" applyFill="1" applyBorder="1" applyAlignment="1" applyProtection="1">
      <alignment vertical="center" wrapText="1"/>
      <protection hidden="1"/>
    </xf>
    <xf numFmtId="1" fontId="70" fillId="0" borderId="18" xfId="0" applyNumberFormat="1" applyFont="1" applyBorder="1" applyAlignment="1" applyProtection="1">
      <alignment horizontal="center" vertical="center" wrapText="1"/>
      <protection hidden="1"/>
    </xf>
    <xf numFmtId="1" fontId="70" fillId="0" borderId="19" xfId="0" applyNumberFormat="1" applyFont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hidden="1"/>
    </xf>
    <xf numFmtId="0" fontId="70" fillId="0" borderId="15" xfId="0" applyFont="1" applyFill="1" applyBorder="1" applyAlignment="1" applyProtection="1">
      <alignment horizontal="left" vertical="center" wrapText="1"/>
      <protection hidden="1"/>
    </xf>
    <xf numFmtId="0" fontId="62" fillId="27" borderId="22" xfId="0" applyFont="1" applyFill="1" applyBorder="1" applyAlignment="1" applyProtection="1">
      <alignment horizontal="left" vertical="center" wrapText="1"/>
      <protection hidden="1"/>
    </xf>
    <xf numFmtId="0" fontId="62" fillId="27" borderId="17" xfId="0" applyFont="1" applyFill="1" applyBorder="1" applyAlignment="1" applyProtection="1">
      <alignment horizontal="left" vertical="center" wrapText="1"/>
      <protection hidden="1"/>
    </xf>
    <xf numFmtId="0" fontId="62" fillId="27" borderId="29" xfId="0" applyFont="1" applyFill="1" applyBorder="1" applyAlignment="1" applyProtection="1">
      <alignment horizontal="left" vertical="center" wrapText="1"/>
      <protection hidden="1"/>
    </xf>
    <xf numFmtId="0" fontId="62" fillId="27" borderId="26" xfId="0" applyFont="1" applyFill="1" applyBorder="1" applyAlignment="1" applyProtection="1">
      <alignment horizontal="left" vertical="center" wrapText="1"/>
      <protection hidden="1"/>
    </xf>
    <xf numFmtId="0" fontId="62" fillId="27" borderId="0" xfId="0" applyFont="1" applyFill="1" applyBorder="1" applyAlignment="1" applyProtection="1">
      <alignment horizontal="left" vertical="center" wrapText="1"/>
      <protection hidden="1"/>
    </xf>
    <xf numFmtId="0" fontId="62" fillId="27" borderId="33" xfId="0" applyFont="1" applyFill="1" applyBorder="1" applyAlignment="1" applyProtection="1">
      <alignment horizontal="left" vertical="center" wrapText="1"/>
      <protection hidden="1"/>
    </xf>
    <xf numFmtId="0" fontId="62" fillId="27" borderId="23" xfId="0" applyFont="1" applyFill="1" applyBorder="1" applyAlignment="1" applyProtection="1">
      <alignment horizontal="left" vertical="center" wrapText="1"/>
      <protection hidden="1"/>
    </xf>
    <xf numFmtId="0" fontId="62" fillId="27" borderId="24" xfId="0" applyFont="1" applyFill="1" applyBorder="1" applyAlignment="1" applyProtection="1">
      <alignment horizontal="left" vertical="center" wrapText="1"/>
      <protection hidden="1"/>
    </xf>
    <xf numFmtId="0" fontId="62" fillId="27" borderId="30" xfId="0" applyFont="1" applyFill="1" applyBorder="1" applyAlignment="1" applyProtection="1">
      <alignment horizontal="left" vertical="center" wrapText="1"/>
      <protection hidden="1"/>
    </xf>
    <xf numFmtId="0" fontId="62" fillId="27" borderId="15" xfId="0" applyFont="1" applyFill="1" applyBorder="1" applyAlignment="1" applyProtection="1">
      <alignment horizontal="left" vertical="center" wrapText="1"/>
      <protection hidden="1"/>
    </xf>
    <xf numFmtId="0" fontId="71" fillId="0" borderId="18" xfId="0" applyFont="1" applyFill="1" applyBorder="1" applyAlignment="1" applyProtection="1">
      <alignment horizontal="left" vertical="center" wrapText="1"/>
      <protection hidden="1"/>
    </xf>
    <xf numFmtId="0" fontId="71" fillId="0" borderId="16" xfId="0" applyFont="1" applyFill="1" applyBorder="1" applyAlignment="1" applyProtection="1">
      <alignment horizontal="left" vertical="center" wrapText="1"/>
      <protection hidden="1"/>
    </xf>
    <xf numFmtId="0" fontId="71" fillId="0" borderId="19" xfId="0" applyFont="1" applyFill="1" applyBorder="1" applyAlignment="1" applyProtection="1">
      <alignment horizontal="left" vertical="center" wrapText="1"/>
      <protection hidden="1"/>
    </xf>
    <xf numFmtId="0" fontId="70" fillId="27" borderId="15" xfId="0" applyFont="1" applyFill="1" applyBorder="1" applyAlignment="1" applyProtection="1">
      <alignment horizontal="center" vertical="center" wrapText="1"/>
      <protection hidden="1"/>
    </xf>
    <xf numFmtId="1" fontId="62" fillId="27" borderId="18" xfId="0" applyNumberFormat="1" applyFont="1" applyFill="1" applyBorder="1" applyAlignment="1" applyProtection="1">
      <alignment horizontal="center" vertical="center" wrapText="1"/>
      <protection hidden="1"/>
    </xf>
    <xf numFmtId="1" fontId="62" fillId="27" borderId="19" xfId="0" applyNumberFormat="1" applyFont="1" applyFill="1" applyBorder="1" applyAlignment="1" applyProtection="1">
      <alignment horizontal="center" vertical="center" wrapText="1"/>
      <protection hidden="1"/>
    </xf>
    <xf numFmtId="0" fontId="62" fillId="27" borderId="18" xfId="0" applyFont="1" applyFill="1" applyBorder="1" applyAlignment="1" applyProtection="1">
      <alignment horizontal="center" vertical="center" wrapText="1"/>
      <protection hidden="1"/>
    </xf>
    <xf numFmtId="0" fontId="62" fillId="27" borderId="19" xfId="0" applyFont="1" applyFill="1" applyBorder="1" applyAlignment="1" applyProtection="1">
      <alignment horizontal="center" vertical="center" wrapText="1"/>
      <protection hidden="1"/>
    </xf>
    <xf numFmtId="0" fontId="70" fillId="27" borderId="18" xfId="0" applyFont="1" applyFill="1" applyBorder="1" applyAlignment="1" applyProtection="1">
      <alignment horizontal="center" vertical="center" wrapText="1"/>
      <protection hidden="1"/>
    </xf>
    <xf numFmtId="0" fontId="70" fillId="27" borderId="19" xfId="0" applyFont="1" applyFill="1" applyBorder="1" applyAlignment="1" applyProtection="1">
      <alignment horizontal="center" vertical="center" wrapText="1"/>
      <protection hidden="1"/>
    </xf>
    <xf numFmtId="1" fontId="58" fillId="0" borderId="15" xfId="0" applyNumberFormat="1" applyFont="1" applyBorder="1" applyAlignment="1" applyProtection="1">
      <alignment horizontal="center" vertical="center"/>
      <protection locked="0"/>
    </xf>
    <xf numFmtId="1" fontId="58" fillId="27" borderId="15" xfId="0" applyNumberFormat="1" applyFont="1" applyFill="1" applyBorder="1" applyAlignment="1" applyProtection="1">
      <alignment horizontal="center" vertical="center"/>
      <protection locked="0"/>
    </xf>
    <xf numFmtId="0" fontId="58" fillId="27" borderId="15" xfId="0" applyFont="1" applyFill="1" applyBorder="1" applyAlignment="1">
      <alignment horizontal="center" vertical="center" wrapText="1"/>
    </xf>
    <xf numFmtId="0" fontId="70" fillId="0" borderId="18" xfId="0" applyFont="1" applyFill="1" applyBorder="1" applyAlignment="1" applyProtection="1">
      <alignment horizontal="left" vertical="center" wrapText="1"/>
      <protection hidden="1"/>
    </xf>
    <xf numFmtId="0" fontId="70" fillId="0" borderId="16" xfId="0" applyFont="1" applyFill="1" applyBorder="1" applyAlignment="1" applyProtection="1">
      <alignment horizontal="left" vertical="center" wrapText="1"/>
      <protection hidden="1"/>
    </xf>
    <xf numFmtId="0" fontId="70" fillId="0" borderId="19" xfId="0" applyFont="1" applyFill="1" applyBorder="1" applyAlignment="1" applyProtection="1">
      <alignment horizontal="left" vertical="center" wrapText="1"/>
      <protection hidden="1"/>
    </xf>
    <xf numFmtId="0" fontId="60" fillId="30" borderId="18" xfId="0" applyFont="1" applyFill="1" applyBorder="1" applyAlignment="1">
      <alignment horizontal="left" vertical="center"/>
    </xf>
    <xf numFmtId="0" fontId="60" fillId="30" borderId="16" xfId="0" applyFont="1" applyFill="1" applyBorder="1" applyAlignment="1">
      <alignment horizontal="left" vertical="center"/>
    </xf>
    <xf numFmtId="0" fontId="60" fillId="30" borderId="19" xfId="0" applyFont="1" applyFill="1" applyBorder="1" applyAlignment="1">
      <alignment horizontal="left" vertical="center"/>
    </xf>
    <xf numFmtId="0" fontId="71" fillId="0" borderId="18" xfId="0" applyFont="1" applyBorder="1" applyAlignment="1" applyProtection="1">
      <alignment horizontal="left" vertical="center" wrapText="1"/>
      <protection hidden="1"/>
    </xf>
    <xf numFmtId="0" fontId="71" fillId="0" borderId="16" xfId="0" applyFont="1" applyBorder="1" applyAlignment="1" applyProtection="1">
      <alignment horizontal="left" vertical="center" wrapText="1"/>
      <protection hidden="1"/>
    </xf>
    <xf numFmtId="0" fontId="71" fillId="0" borderId="19" xfId="0" applyFont="1" applyBorder="1" applyAlignment="1" applyProtection="1">
      <alignment horizontal="left" vertical="center" wrapText="1"/>
      <protection hidden="1"/>
    </xf>
    <xf numFmtId="0" fontId="33" fillId="30" borderId="15" xfId="0" applyFont="1" applyFill="1" applyBorder="1" applyAlignment="1">
      <alignment horizontal="left" vertical="center"/>
    </xf>
    <xf numFmtId="0" fontId="36" fillId="0" borderId="15" xfId="0" applyFont="1" applyBorder="1" applyAlignment="1" applyProtection="1">
      <alignment vertical="center"/>
      <protection hidden="1"/>
    </xf>
    <xf numFmtId="1" fontId="58" fillId="0" borderId="18" xfId="0" applyNumberFormat="1" applyFont="1" applyBorder="1" applyAlignment="1" applyProtection="1">
      <alignment horizontal="center" vertical="center"/>
      <protection locked="0"/>
    </xf>
    <xf numFmtId="1" fontId="58" fillId="0" borderId="19" xfId="0" applyNumberFormat="1" applyFont="1" applyBorder="1" applyAlignment="1" applyProtection="1">
      <alignment horizontal="center" vertical="center"/>
      <protection locked="0"/>
    </xf>
    <xf numFmtId="0" fontId="60" fillId="30" borderId="15" xfId="0" applyFont="1" applyFill="1" applyBorder="1" applyAlignment="1">
      <alignment horizontal="left" vertical="center"/>
    </xf>
    <xf numFmtId="0" fontId="58" fillId="27" borderId="18" xfId="0" applyFont="1" applyFill="1" applyBorder="1" applyAlignment="1" applyProtection="1">
      <alignment horizontal="left" vertical="center" wrapText="1"/>
      <protection hidden="1"/>
    </xf>
    <xf numFmtId="0" fontId="58" fillId="27" borderId="16" xfId="0" applyFont="1" applyFill="1" applyBorder="1" applyAlignment="1" applyProtection="1">
      <alignment horizontal="left" vertical="center" wrapText="1"/>
      <protection hidden="1"/>
    </xf>
    <xf numFmtId="0" fontId="58" fillId="27" borderId="19" xfId="0" applyFont="1" applyFill="1" applyBorder="1" applyAlignment="1" applyProtection="1">
      <alignment horizontal="left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22" xfId="0" applyFont="1" applyFill="1" applyBorder="1" applyAlignment="1" applyProtection="1">
      <alignment horizontal="center" vertical="center" wrapText="1"/>
      <protection hidden="1"/>
    </xf>
    <xf numFmtId="0" fontId="70" fillId="27" borderId="29" xfId="0" applyFont="1" applyFill="1" applyBorder="1" applyAlignment="1" applyProtection="1">
      <alignment horizontal="center" vertical="center" wrapText="1"/>
      <protection hidden="1"/>
    </xf>
    <xf numFmtId="1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8" fillId="27" borderId="18" xfId="0" applyNumberFormat="1" applyFont="1" applyFill="1" applyBorder="1" applyAlignment="1" applyProtection="1">
      <alignment horizontal="center" vertical="center"/>
      <protection locked="0"/>
    </xf>
    <xf numFmtId="1" fontId="58" fillId="27" borderId="19" xfId="0" applyNumberFormat="1" applyFont="1" applyFill="1" applyBorder="1" applyAlignment="1" applyProtection="1">
      <alignment horizontal="center" vertical="center"/>
      <protection locked="0"/>
    </xf>
    <xf numFmtId="0" fontId="73" fillId="30" borderId="18" xfId="0" applyFont="1" applyFill="1" applyBorder="1" applyAlignment="1">
      <alignment horizontal="center" vertical="center"/>
    </xf>
    <xf numFmtId="0" fontId="73" fillId="30" borderId="16" xfId="0" applyFont="1" applyFill="1" applyBorder="1" applyAlignment="1">
      <alignment horizontal="center" vertical="center"/>
    </xf>
    <xf numFmtId="0" fontId="73" fillId="30" borderId="19" xfId="0" applyFont="1" applyFill="1" applyBorder="1" applyAlignment="1">
      <alignment horizontal="center" vertical="center"/>
    </xf>
    <xf numFmtId="0" fontId="39" fillId="30" borderId="15" xfId="0" applyFont="1" applyFill="1" applyBorder="1" applyAlignment="1" applyProtection="1">
      <alignment horizontal="left" vertical="center" wrapText="1"/>
      <protection hidden="1"/>
    </xf>
    <xf numFmtId="1" fontId="58" fillId="0" borderId="16" xfId="0" applyNumberFormat="1" applyFont="1" applyBorder="1" applyAlignment="1" applyProtection="1">
      <alignment horizontal="center" vertical="center"/>
      <protection locked="0"/>
    </xf>
    <xf numFmtId="0" fontId="36" fillId="27" borderId="15" xfId="0" applyFont="1" applyFill="1" applyBorder="1" applyAlignment="1" applyProtection="1">
      <alignment horizontal="center" vertical="center" wrapText="1"/>
      <protection hidden="1"/>
    </xf>
    <xf numFmtId="0" fontId="58" fillId="0" borderId="15" xfId="0" applyFont="1" applyFill="1" applyBorder="1" applyAlignment="1" applyProtection="1">
      <alignment vertical="center" wrapText="1"/>
      <protection hidden="1"/>
    </xf>
    <xf numFmtId="0" fontId="62" fillId="27" borderId="16" xfId="0" applyFont="1" applyFill="1" applyBorder="1" applyAlignment="1" applyProtection="1">
      <alignment horizontal="center" vertical="center" wrapText="1"/>
      <protection hidden="1"/>
    </xf>
    <xf numFmtId="0" fontId="58" fillId="27" borderId="18" xfId="0" applyFont="1" applyFill="1" applyBorder="1" applyAlignment="1" applyProtection="1">
      <alignment horizontal="center" vertical="center" wrapText="1"/>
      <protection hidden="1"/>
    </xf>
    <xf numFmtId="0" fontId="58" fillId="27" borderId="19" xfId="0" applyFont="1" applyFill="1" applyBorder="1" applyAlignment="1" applyProtection="1">
      <alignment horizontal="center" vertical="center" wrapText="1"/>
      <protection hidden="1"/>
    </xf>
    <xf numFmtId="1" fontId="39" fillId="0" borderId="15" xfId="0" applyNumberFormat="1" applyFont="1" applyBorder="1" applyAlignment="1" applyProtection="1">
      <alignment horizontal="center" vertical="center" wrapText="1"/>
      <protection hidden="1"/>
    </xf>
    <xf numFmtId="0" fontId="39" fillId="0" borderId="15" xfId="0" applyFont="1" applyBorder="1" applyAlignment="1" applyProtection="1">
      <alignment horizontal="center" vertical="center" wrapText="1"/>
      <protection hidden="1"/>
    </xf>
    <xf numFmtId="0" fontId="62" fillId="27" borderId="22" xfId="0" applyFont="1" applyFill="1" applyBorder="1" applyAlignment="1" applyProtection="1">
      <alignment horizontal="center" vertical="center" wrapText="1"/>
      <protection hidden="1"/>
    </xf>
    <xf numFmtId="0" fontId="62" fillId="27" borderId="29" xfId="0" applyFont="1" applyFill="1" applyBorder="1" applyAlignment="1" applyProtection="1">
      <alignment horizontal="center" vertical="center" wrapText="1"/>
      <protection hidden="1"/>
    </xf>
    <xf numFmtId="0" fontId="71" fillId="0" borderId="15" xfId="0" applyFont="1" applyFill="1" applyBorder="1" applyAlignment="1" applyProtection="1">
      <alignment horizontal="left" vertical="center" wrapText="1"/>
      <protection hidden="1"/>
    </xf>
    <xf numFmtId="1" fontId="70" fillId="27" borderId="18" xfId="0" applyNumberFormat="1" applyFont="1" applyFill="1" applyBorder="1" applyAlignment="1" applyProtection="1">
      <alignment horizontal="center" vertical="center" wrapText="1"/>
      <protection hidden="1"/>
    </xf>
    <xf numFmtId="1" fontId="70" fillId="27" borderId="19" xfId="0" applyNumberFormat="1" applyFont="1" applyFill="1" applyBorder="1" applyAlignment="1" applyProtection="1">
      <alignment horizontal="center" vertical="center" wrapText="1"/>
      <protection hidden="1"/>
    </xf>
    <xf numFmtId="0" fontId="71" fillId="0" borderId="15" xfId="0" applyFont="1" applyBorder="1" applyAlignment="1" applyProtection="1">
      <alignment vertical="center" wrapText="1"/>
      <protection hidden="1"/>
    </xf>
    <xf numFmtId="0" fontId="36" fillId="0" borderId="18" xfId="0" applyFont="1" applyBorder="1" applyAlignment="1" applyProtection="1">
      <alignment horizontal="left" vertical="center" wrapText="1"/>
      <protection hidden="1"/>
    </xf>
    <xf numFmtId="0" fontId="36" fillId="0" borderId="16" xfId="0" applyFont="1" applyBorder="1" applyAlignment="1" applyProtection="1">
      <alignment horizontal="left" vertical="center" wrapText="1"/>
      <protection hidden="1"/>
    </xf>
    <xf numFmtId="0" fontId="36" fillId="0" borderId="19" xfId="0" applyFont="1" applyBorder="1" applyAlignment="1" applyProtection="1">
      <alignment horizontal="left" vertical="center" wrapText="1"/>
      <protection hidden="1"/>
    </xf>
    <xf numFmtId="0" fontId="88" fillId="0" borderId="26" xfId="0" applyFont="1" applyBorder="1" applyAlignment="1">
      <alignment horizontal="center"/>
    </xf>
    <xf numFmtId="0" fontId="88" fillId="0" borderId="0" xfId="0" applyFont="1" applyBorder="1" applyAlignment="1">
      <alignment horizontal="center"/>
    </xf>
    <xf numFmtId="1" fontId="58" fillId="27" borderId="15" xfId="0" applyNumberFormat="1" applyFont="1" applyFill="1" applyBorder="1" applyAlignment="1" applyProtection="1">
      <alignment horizontal="center" vertical="center" wrapText="1"/>
      <protection locked="0"/>
    </xf>
    <xf numFmtId="2" fontId="71" fillId="0" borderId="18" xfId="0" applyNumberFormat="1" applyFont="1" applyFill="1" applyBorder="1" applyAlignment="1" applyProtection="1">
      <alignment horizontal="left" vertical="center" wrapText="1"/>
      <protection hidden="1"/>
    </xf>
    <xf numFmtId="2" fontId="71" fillId="0" borderId="16" xfId="0" applyNumberFormat="1" applyFont="1" applyFill="1" applyBorder="1" applyAlignment="1" applyProtection="1">
      <alignment horizontal="left" vertical="center" wrapText="1"/>
      <protection hidden="1"/>
    </xf>
    <xf numFmtId="2" fontId="71" fillId="0" borderId="19" xfId="0" applyNumberFormat="1" applyFont="1" applyFill="1" applyBorder="1" applyAlignment="1" applyProtection="1">
      <alignment horizontal="left" vertical="center" wrapText="1"/>
      <protection hidden="1"/>
    </xf>
    <xf numFmtId="49" fontId="71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71" fillId="0" borderId="16" xfId="0" applyNumberFormat="1" applyFont="1" applyFill="1" applyBorder="1" applyAlignment="1" applyProtection="1">
      <alignment horizontal="left" vertical="center" wrapText="1"/>
      <protection hidden="1"/>
    </xf>
    <xf numFmtId="49" fontId="71" fillId="0" borderId="19" xfId="0" applyNumberFormat="1" applyFont="1" applyFill="1" applyBorder="1" applyAlignment="1" applyProtection="1">
      <alignment horizontal="left" vertical="center" wrapText="1"/>
      <protection hidden="1"/>
    </xf>
    <xf numFmtId="0" fontId="70" fillId="30" borderId="18" xfId="0" applyFont="1" applyFill="1" applyBorder="1" applyAlignment="1" applyProtection="1">
      <alignment horizontal="left" vertical="center" wrapText="1"/>
      <protection hidden="1"/>
    </xf>
    <xf numFmtId="0" fontId="70" fillId="30" borderId="16" xfId="0" applyFont="1" applyFill="1" applyBorder="1" applyAlignment="1" applyProtection="1">
      <alignment horizontal="left" vertical="center" wrapText="1"/>
      <protection hidden="1"/>
    </xf>
    <xf numFmtId="0" fontId="70" fillId="30" borderId="19" xfId="0" applyFont="1" applyFill="1" applyBorder="1" applyAlignment="1" applyProtection="1">
      <alignment horizontal="left" vertical="center" wrapText="1"/>
      <protection hidden="1"/>
    </xf>
    <xf numFmtId="1" fontId="70" fillId="27" borderId="15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22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29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23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30" xfId="0" applyNumberFormat="1" applyFont="1" applyFill="1" applyBorder="1" applyAlignment="1" applyProtection="1">
      <alignment horizontal="center" vertical="center" wrapText="1"/>
      <protection locked="0"/>
    </xf>
    <xf numFmtId="0" fontId="70" fillId="0" borderId="22" xfId="0" applyFont="1" applyFill="1" applyBorder="1" applyAlignment="1" applyProtection="1">
      <alignment horizontal="left" vertical="center" wrapText="1"/>
      <protection hidden="1"/>
    </xf>
    <xf numFmtId="0" fontId="70" fillId="0" borderId="17" xfId="0" applyFont="1" applyFill="1" applyBorder="1" applyAlignment="1" applyProtection="1">
      <alignment horizontal="left" vertical="center" wrapText="1"/>
      <protection hidden="1"/>
    </xf>
    <xf numFmtId="0" fontId="70" fillId="0" borderId="29" xfId="0" applyFont="1" applyFill="1" applyBorder="1" applyAlignment="1" applyProtection="1">
      <alignment horizontal="left" vertical="center" wrapText="1"/>
      <protection hidden="1"/>
    </xf>
    <xf numFmtId="0" fontId="70" fillId="0" borderId="23" xfId="0" applyFont="1" applyFill="1" applyBorder="1" applyAlignment="1" applyProtection="1">
      <alignment horizontal="left" vertical="center" wrapText="1"/>
      <protection hidden="1"/>
    </xf>
    <xf numFmtId="0" fontId="70" fillId="0" borderId="24" xfId="0" applyFont="1" applyFill="1" applyBorder="1" applyAlignment="1" applyProtection="1">
      <alignment horizontal="left" vertical="center" wrapText="1"/>
      <protection hidden="1"/>
    </xf>
    <xf numFmtId="0" fontId="70" fillId="0" borderId="30" xfId="0" applyFont="1" applyFill="1" applyBorder="1" applyAlignment="1" applyProtection="1">
      <alignment horizontal="left" vertical="center" wrapText="1"/>
      <protection hidden="1"/>
    </xf>
    <xf numFmtId="0" fontId="70" fillId="27" borderId="16" xfId="0" applyFont="1" applyFill="1" applyBorder="1" applyAlignment="1" applyProtection="1">
      <alignment horizontal="center" vertical="center" wrapText="1"/>
      <protection hidden="1"/>
    </xf>
    <xf numFmtId="1" fontId="58" fillId="27" borderId="18" xfId="0" applyNumberFormat="1" applyFont="1" applyFill="1" applyBorder="1" applyAlignment="1" applyProtection="1">
      <alignment horizontal="center" vertical="center" wrapText="1"/>
      <protection locked="0"/>
    </xf>
    <xf numFmtId="1" fontId="58" fillId="27" borderId="19" xfId="0" applyNumberFormat="1" applyFont="1" applyFill="1" applyBorder="1" applyAlignment="1" applyProtection="1">
      <alignment horizontal="center" vertical="center" wrapText="1"/>
      <protection locked="0"/>
    </xf>
    <xf numFmtId="49" fontId="70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70" fillId="0" borderId="16" xfId="0" applyNumberFormat="1" applyFont="1" applyFill="1" applyBorder="1" applyAlignment="1" applyProtection="1">
      <alignment horizontal="left" vertical="center" wrapText="1"/>
      <protection hidden="1"/>
    </xf>
    <xf numFmtId="49" fontId="70" fillId="0" borderId="19" xfId="0" applyNumberFormat="1" applyFont="1" applyFill="1" applyBorder="1" applyAlignment="1" applyProtection="1">
      <alignment horizontal="left" vertical="center" wrapText="1"/>
      <protection hidden="1"/>
    </xf>
    <xf numFmtId="1" fontId="71" fillId="27" borderId="18" xfId="0" applyNumberFormat="1" applyFont="1" applyFill="1" applyBorder="1" applyAlignment="1" applyProtection="1">
      <alignment horizontal="center" vertical="center"/>
      <protection locked="0"/>
    </xf>
    <xf numFmtId="1" fontId="71" fillId="27" borderId="16" xfId="0" applyNumberFormat="1" applyFont="1" applyFill="1" applyBorder="1" applyAlignment="1" applyProtection="1">
      <alignment horizontal="center" vertical="center"/>
      <protection locked="0"/>
    </xf>
    <xf numFmtId="1" fontId="71" fillId="27" borderId="15" xfId="0" applyNumberFormat="1" applyFont="1" applyFill="1" applyBorder="1" applyAlignment="1" applyProtection="1">
      <alignment horizontal="center" vertical="center"/>
      <protection locked="0"/>
    </xf>
    <xf numFmtId="0" fontId="58" fillId="0" borderId="18" xfId="0" applyFont="1" applyBorder="1" applyAlignment="1">
      <alignment vertical="center" wrapText="1"/>
    </xf>
    <xf numFmtId="0" fontId="58" fillId="0" borderId="16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8" fillId="0" borderId="18" xfId="0" applyFont="1" applyBorder="1" applyAlignment="1">
      <alignment vertical="center"/>
    </xf>
    <xf numFmtId="0" fontId="58" fillId="0" borderId="16" xfId="0" applyFont="1" applyBorder="1" applyAlignment="1">
      <alignment vertical="center"/>
    </xf>
    <xf numFmtId="0" fontId="58" fillId="0" borderId="19" xfId="0" applyFont="1" applyBorder="1" applyAlignment="1">
      <alignment vertical="center"/>
    </xf>
    <xf numFmtId="0" fontId="62" fillId="0" borderId="18" xfId="0" applyFont="1" applyBorder="1" applyAlignment="1">
      <alignment vertical="center"/>
    </xf>
    <xf numFmtId="0" fontId="62" fillId="0" borderId="16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0" fontId="58" fillId="0" borderId="18" xfId="0" applyFont="1" applyBorder="1" applyAlignment="1">
      <alignment horizontal="left" vertical="center"/>
    </xf>
    <xf numFmtId="0" fontId="58" fillId="0" borderId="16" xfId="0" applyFont="1" applyBorder="1" applyAlignment="1">
      <alignment horizontal="left" vertical="center"/>
    </xf>
    <xf numFmtId="0" fontId="58" fillId="0" borderId="19" xfId="0" applyFont="1" applyBorder="1" applyAlignment="1">
      <alignment horizontal="left" vertical="center"/>
    </xf>
    <xf numFmtId="1" fontId="58" fillId="27" borderId="16" xfId="0" applyNumberFormat="1" applyFont="1" applyFill="1" applyBorder="1" applyAlignment="1" applyProtection="1">
      <alignment horizontal="center" vertical="center"/>
      <protection locked="0"/>
    </xf>
    <xf numFmtId="1" fontId="70" fillId="27" borderId="18" xfId="0" applyNumberFormat="1" applyFont="1" applyFill="1" applyBorder="1" applyAlignment="1" applyProtection="1">
      <alignment horizontal="center" vertical="center"/>
      <protection hidden="1"/>
    </xf>
    <xf numFmtId="1" fontId="70" fillId="27" borderId="16" xfId="0" applyNumberFormat="1" applyFont="1" applyFill="1" applyBorder="1" applyAlignment="1" applyProtection="1">
      <alignment horizontal="center" vertical="center"/>
      <protection hidden="1"/>
    </xf>
    <xf numFmtId="1" fontId="62" fillId="0" borderId="15" xfId="0" applyNumberFormat="1" applyFont="1" applyBorder="1" applyAlignment="1">
      <alignment horizontal="center" vertical="center"/>
    </xf>
    <xf numFmtId="1" fontId="62" fillId="0" borderId="16" xfId="0" applyNumberFormat="1" applyFont="1" applyBorder="1" applyAlignment="1">
      <alignment horizontal="center" vertical="center"/>
    </xf>
    <xf numFmtId="1" fontId="62" fillId="0" borderId="19" xfId="0" applyNumberFormat="1" applyFont="1" applyBorder="1" applyAlignment="1">
      <alignment horizontal="center" vertical="center"/>
    </xf>
    <xf numFmtId="0" fontId="62" fillId="30" borderId="18" xfId="0" applyFont="1" applyFill="1" applyBorder="1" applyAlignment="1">
      <alignment horizontal="left" vertical="center" wrapText="1"/>
    </xf>
    <xf numFmtId="0" fontId="62" fillId="30" borderId="16" xfId="0" applyFont="1" applyFill="1" applyBorder="1" applyAlignment="1">
      <alignment horizontal="left" vertical="center" wrapText="1"/>
    </xf>
    <xf numFmtId="0" fontId="62" fillId="30" borderId="19" xfId="0" applyFont="1" applyFill="1" applyBorder="1" applyAlignment="1">
      <alignment horizontal="left" vertical="center" wrapText="1"/>
    </xf>
    <xf numFmtId="1" fontId="70" fillId="27" borderId="15" xfId="0" applyNumberFormat="1" applyFont="1" applyFill="1" applyBorder="1" applyAlignment="1" applyProtection="1">
      <alignment horizontal="center" vertical="center"/>
      <protection hidden="1"/>
    </xf>
    <xf numFmtId="0" fontId="58" fillId="27" borderId="18" xfId="0" applyFont="1" applyFill="1" applyBorder="1" applyAlignment="1">
      <alignment horizontal="left" vertical="center" wrapText="1"/>
    </xf>
    <xf numFmtId="0" fontId="58" fillId="27" borderId="16" xfId="0" applyFont="1" applyFill="1" applyBorder="1" applyAlignment="1">
      <alignment horizontal="left" vertical="center" wrapText="1"/>
    </xf>
    <xf numFmtId="0" fontId="58" fillId="27" borderId="19" xfId="0" applyFont="1" applyFill="1" applyBorder="1" applyAlignment="1">
      <alignment horizontal="left" vertical="center" wrapText="1"/>
    </xf>
    <xf numFmtId="0" fontId="62" fillId="30" borderId="18" xfId="0" applyFont="1" applyFill="1" applyBorder="1" applyAlignment="1">
      <alignment vertical="center" wrapText="1"/>
    </xf>
    <xf numFmtId="0" fontId="62" fillId="30" borderId="16" xfId="0" applyFont="1" applyFill="1" applyBorder="1" applyAlignment="1">
      <alignment vertical="center" wrapText="1"/>
    </xf>
    <xf numFmtId="0" fontId="62" fillId="30" borderId="19" xfId="0" applyFont="1" applyFill="1" applyBorder="1" applyAlignment="1">
      <alignment vertical="center" wrapText="1"/>
    </xf>
    <xf numFmtId="1" fontId="70" fillId="27" borderId="16" xfId="0" applyNumberFormat="1" applyFont="1" applyFill="1" applyBorder="1" applyAlignment="1" applyProtection="1">
      <alignment horizontal="center" vertical="center" wrapText="1"/>
      <protection hidden="1"/>
    </xf>
    <xf numFmtId="49" fontId="62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7" xfId="0" applyFont="1" applyFill="1" applyBorder="1" applyAlignment="1" applyProtection="1">
      <alignment horizontal="center" vertical="center" wrapText="1"/>
      <protection hidden="1"/>
    </xf>
    <xf numFmtId="0" fontId="70" fillId="27" borderId="23" xfId="0" applyFont="1" applyFill="1" applyBorder="1" applyAlignment="1" applyProtection="1">
      <alignment horizontal="center" vertical="center" wrapText="1"/>
      <protection hidden="1"/>
    </xf>
    <xf numFmtId="0" fontId="70" fillId="27" borderId="24" xfId="0" applyFont="1" applyFill="1" applyBorder="1" applyAlignment="1" applyProtection="1">
      <alignment horizontal="center" vertical="center" wrapText="1"/>
      <protection hidden="1"/>
    </xf>
    <xf numFmtId="0" fontId="70" fillId="27" borderId="30" xfId="0" applyFont="1" applyFill="1" applyBorder="1" applyAlignment="1" applyProtection="1">
      <alignment horizontal="center" vertical="center" wrapText="1"/>
      <protection hidden="1"/>
    </xf>
    <xf numFmtId="1" fontId="62" fillId="27" borderId="18" xfId="0" applyNumberFormat="1" applyFont="1" applyFill="1" applyBorder="1" applyAlignment="1" applyProtection="1">
      <alignment horizontal="center" vertical="center"/>
      <protection hidden="1"/>
    </xf>
    <xf numFmtId="1" fontId="62" fillId="27" borderId="16" xfId="0" applyNumberFormat="1" applyFont="1" applyFill="1" applyBorder="1" applyAlignment="1" applyProtection="1">
      <alignment horizontal="center" vertical="center"/>
      <protection hidden="1"/>
    </xf>
    <xf numFmtId="1" fontId="62" fillId="27" borderId="15" xfId="0" applyNumberFormat="1" applyFont="1" applyFill="1" applyBorder="1" applyAlignment="1" applyProtection="1">
      <alignment horizontal="center" vertical="center"/>
      <protection hidden="1"/>
    </xf>
    <xf numFmtId="1" fontId="58" fillId="27" borderId="16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16" xfId="0" applyNumberFormat="1" applyFont="1" applyFill="1" applyBorder="1" applyAlignment="1" applyProtection="1">
      <alignment horizontal="center" vertical="center" wrapText="1"/>
      <protection locked="0"/>
    </xf>
    <xf numFmtId="1" fontId="70" fillId="27" borderId="19" xfId="0" applyNumberFormat="1" applyFont="1" applyFill="1" applyBorder="1" applyAlignment="1" applyProtection="1">
      <alignment horizontal="center" vertical="center" wrapText="1"/>
      <protection locked="0"/>
    </xf>
    <xf numFmtId="1" fontId="5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2" fillId="27" borderId="18" xfId="0" applyNumberFormat="1" applyFont="1" applyFill="1" applyBorder="1" applyAlignment="1" applyProtection="1">
      <alignment horizontal="center" vertical="center" wrapText="1"/>
      <protection hidden="1"/>
    </xf>
    <xf numFmtId="49" fontId="62" fillId="27" borderId="19" xfId="0" applyNumberFormat="1" applyFont="1" applyFill="1" applyBorder="1" applyAlignment="1" applyProtection="1">
      <alignment horizontal="center" vertical="center" wrapText="1"/>
      <protection hidden="1"/>
    </xf>
    <xf numFmtId="49" fontId="70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58" fillId="27" borderId="15" xfId="0" applyFont="1" applyFill="1" applyBorder="1" applyAlignment="1" applyProtection="1">
      <alignment horizontal="center" vertical="center" wrapText="1"/>
      <protection locked="0"/>
    </xf>
    <xf numFmtId="0" fontId="39" fillId="0" borderId="18" xfId="0" applyFont="1" applyFill="1" applyBorder="1" applyAlignment="1" applyProtection="1">
      <alignment horizontal="left" vertical="center" wrapText="1"/>
      <protection hidden="1"/>
    </xf>
    <xf numFmtId="0" fontId="39" fillId="0" borderId="16" xfId="0" applyFont="1" applyFill="1" applyBorder="1" applyAlignment="1" applyProtection="1">
      <alignment horizontal="left" vertical="center" wrapText="1"/>
      <protection hidden="1"/>
    </xf>
    <xf numFmtId="0" fontId="39" fillId="0" borderId="19" xfId="0" applyFont="1" applyFill="1" applyBorder="1" applyAlignment="1" applyProtection="1">
      <alignment horizontal="left" vertical="center" wrapText="1"/>
      <protection hidden="1"/>
    </xf>
    <xf numFmtId="0" fontId="36" fillId="27" borderId="18" xfId="0" applyFont="1" applyFill="1" applyBorder="1" applyAlignment="1" applyProtection="1">
      <alignment horizontal="left" vertical="center" wrapText="1"/>
      <protection hidden="1"/>
    </xf>
    <xf numFmtId="0" fontId="36" fillId="27" borderId="16" xfId="0" applyFont="1" applyFill="1" applyBorder="1" applyAlignment="1" applyProtection="1">
      <alignment horizontal="left" vertical="center" wrapText="1"/>
      <protection hidden="1"/>
    </xf>
    <xf numFmtId="0" fontId="36" fillId="27" borderId="19" xfId="0" applyFont="1" applyFill="1" applyBorder="1" applyAlignment="1" applyProtection="1">
      <alignment horizontal="left" vertical="center" wrapText="1"/>
      <protection hidden="1"/>
    </xf>
    <xf numFmtId="0" fontId="71" fillId="27" borderId="15" xfId="0" applyFont="1" applyFill="1" applyBorder="1" applyAlignment="1" applyProtection="1">
      <alignment vertical="center" wrapText="1"/>
      <protection hidden="1"/>
    </xf>
    <xf numFmtId="0" fontId="36" fillId="0" borderId="18" xfId="0" applyFont="1" applyFill="1" applyBorder="1" applyAlignment="1" applyProtection="1">
      <alignment horizontal="left" vertical="center" wrapText="1"/>
      <protection hidden="1"/>
    </xf>
    <xf numFmtId="0" fontId="36" fillId="0" borderId="16" xfId="0" applyFont="1" applyFill="1" applyBorder="1" applyAlignment="1" applyProtection="1">
      <alignment horizontal="left" vertical="center" wrapText="1"/>
      <protection hidden="1"/>
    </xf>
    <xf numFmtId="0" fontId="36" fillId="0" borderId="19" xfId="0" applyFont="1" applyFill="1" applyBorder="1" applyAlignment="1" applyProtection="1">
      <alignment horizontal="left" vertical="center" wrapText="1"/>
      <protection hidden="1"/>
    </xf>
    <xf numFmtId="0" fontId="33" fillId="30" borderId="34" xfId="0" applyFont="1" applyFill="1" applyBorder="1" applyAlignment="1" applyProtection="1">
      <alignment horizontal="left" vertical="center" wrapText="1"/>
      <protection hidden="1"/>
    </xf>
    <xf numFmtId="0" fontId="33" fillId="0" borderId="16" xfId="0" applyFont="1" applyBorder="1" applyAlignment="1">
      <alignment horizontal="center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58" fillId="0" borderId="15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1" fontId="58" fillId="0" borderId="0" xfId="0" applyNumberFormat="1" applyFont="1" applyBorder="1" applyAlignment="1" applyProtection="1">
      <alignment horizontal="center" vertical="center"/>
      <protection locked="0"/>
    </xf>
    <xf numFmtId="0" fontId="36" fillId="33" borderId="18" xfId="0" applyFont="1" applyFill="1" applyBorder="1" applyAlignment="1" applyProtection="1">
      <alignment horizontal="left" vertical="center" wrapText="1"/>
      <protection hidden="1"/>
    </xf>
    <xf numFmtId="0" fontId="36" fillId="33" borderId="16" xfId="0" applyFont="1" applyFill="1" applyBorder="1" applyAlignment="1" applyProtection="1">
      <alignment horizontal="left" vertical="center" wrapText="1"/>
      <protection hidden="1"/>
    </xf>
    <xf numFmtId="0" fontId="36" fillId="33" borderId="19" xfId="0" applyFont="1" applyFill="1" applyBorder="1" applyAlignment="1" applyProtection="1">
      <alignment horizontal="left" vertical="center" wrapText="1"/>
      <protection hidden="1"/>
    </xf>
    <xf numFmtId="0" fontId="71" fillId="27" borderId="15" xfId="0" applyFont="1" applyFill="1" applyBorder="1" applyAlignment="1" applyProtection="1">
      <alignment horizontal="left" vertical="center" wrapText="1"/>
      <protection hidden="1"/>
    </xf>
    <xf numFmtId="0" fontId="33" fillId="30" borderId="18" xfId="0" applyFont="1" applyFill="1" applyBorder="1" applyAlignment="1" applyProtection="1">
      <alignment horizontal="justify" vertical="center" wrapText="1"/>
      <protection hidden="1"/>
    </xf>
    <xf numFmtId="0" fontId="33" fillId="30" borderId="16" xfId="0" applyFont="1" applyFill="1" applyBorder="1" applyAlignment="1" applyProtection="1">
      <alignment horizontal="justify" vertical="center" wrapText="1"/>
      <protection hidden="1"/>
    </xf>
    <xf numFmtId="0" fontId="33" fillId="30" borderId="19" xfId="0" applyFont="1" applyFill="1" applyBorder="1" applyAlignment="1" applyProtection="1">
      <alignment horizontal="justify" vertical="center" wrapText="1"/>
      <protection hidden="1"/>
    </xf>
    <xf numFmtId="0" fontId="36" fillId="0" borderId="18" xfId="0" applyFont="1" applyBorder="1" applyAlignment="1" applyProtection="1">
      <alignment horizontal="justify" vertical="center" wrapText="1"/>
      <protection hidden="1"/>
    </xf>
    <xf numFmtId="0" fontId="36" fillId="0" borderId="16" xfId="0" applyFont="1" applyBorder="1" applyAlignment="1" applyProtection="1">
      <alignment horizontal="justify" vertical="center" wrapText="1"/>
      <protection hidden="1"/>
    </xf>
    <xf numFmtId="0" fontId="36" fillId="0" borderId="19" xfId="0" applyFont="1" applyBorder="1" applyAlignment="1" applyProtection="1">
      <alignment horizontal="justify" vertical="center" wrapText="1"/>
      <protection hidden="1"/>
    </xf>
    <xf numFmtId="1" fontId="36" fillId="0" borderId="15" xfId="0" applyNumberFormat="1" applyFont="1" applyBorder="1" applyAlignment="1" applyProtection="1">
      <alignment horizontal="center" vertical="center" wrapText="1"/>
      <protection locked="0"/>
    </xf>
    <xf numFmtId="1" fontId="41" fillId="0" borderId="15" xfId="0" applyNumberFormat="1" applyFont="1" applyBorder="1" applyAlignment="1" applyProtection="1">
      <alignment horizontal="center" vertical="center"/>
      <protection locked="0"/>
    </xf>
    <xf numFmtId="0" fontId="33" fillId="27" borderId="18" xfId="0" applyFont="1" applyFill="1" applyBorder="1" applyAlignment="1" applyProtection="1">
      <alignment horizontal="left" vertical="center" wrapText="1"/>
      <protection hidden="1"/>
    </xf>
    <xf numFmtId="0" fontId="33" fillId="27" borderId="16" xfId="0" applyFont="1" applyFill="1" applyBorder="1" applyAlignment="1" applyProtection="1">
      <alignment horizontal="left" vertical="center" wrapText="1"/>
      <protection hidden="1"/>
    </xf>
    <xf numFmtId="0" fontId="33" fillId="27" borderId="19" xfId="0" applyFont="1" applyFill="1" applyBorder="1" applyAlignment="1" applyProtection="1">
      <alignment horizontal="left" vertical="center" wrapText="1"/>
      <protection hidden="1"/>
    </xf>
    <xf numFmtId="1" fontId="33" fillId="27" borderId="16" xfId="0" applyNumberFormat="1" applyFont="1" applyFill="1" applyBorder="1" applyAlignment="1" applyProtection="1">
      <alignment horizontal="center" vertical="center" wrapText="1"/>
      <protection hidden="1"/>
    </xf>
    <xf numFmtId="1" fontId="33" fillId="27" borderId="15" xfId="0" applyNumberFormat="1" applyFont="1" applyFill="1" applyBorder="1" applyAlignment="1" applyProtection="1">
      <alignment horizontal="center" vertical="center" wrapText="1"/>
      <protection hidden="1"/>
    </xf>
    <xf numFmtId="1" fontId="53" fillId="24" borderId="15" xfId="0" applyNumberFormat="1" applyFont="1" applyFill="1" applyBorder="1" applyAlignment="1" applyProtection="1">
      <alignment horizontal="center" vertical="center"/>
      <protection hidden="1"/>
    </xf>
    <xf numFmtId="0" fontId="33" fillId="30" borderId="15" xfId="0" applyFont="1" applyFill="1" applyBorder="1" applyAlignment="1" applyProtection="1">
      <alignment vertical="center" wrapText="1"/>
      <protection hidden="1"/>
    </xf>
    <xf numFmtId="0" fontId="41" fillId="30" borderId="15" xfId="0" applyFont="1" applyFill="1" applyBorder="1" applyAlignment="1">
      <alignment vertical="center"/>
    </xf>
    <xf numFmtId="0" fontId="33" fillId="30" borderId="18" xfId="0" applyFont="1" applyFill="1" applyBorder="1" applyAlignment="1" applyProtection="1">
      <alignment vertical="center" wrapText="1"/>
      <protection hidden="1"/>
    </xf>
    <xf numFmtId="0" fontId="33" fillId="30" borderId="16" xfId="0" applyFont="1" applyFill="1" applyBorder="1" applyAlignment="1" applyProtection="1">
      <alignment vertical="center" wrapText="1"/>
      <protection hidden="1"/>
    </xf>
    <xf numFmtId="0" fontId="33" fillId="30" borderId="19" xfId="0" applyFont="1" applyFill="1" applyBorder="1" applyAlignment="1" applyProtection="1">
      <alignment vertical="center" wrapText="1"/>
      <protection hidden="1"/>
    </xf>
    <xf numFmtId="1" fontId="36" fillId="27" borderId="18" xfId="0" applyNumberFormat="1" applyFont="1" applyFill="1" applyBorder="1" applyAlignment="1" applyProtection="1">
      <alignment horizontal="center" vertical="center" wrapText="1"/>
      <protection locked="0"/>
    </xf>
    <xf numFmtId="1" fontId="36" fillId="27" borderId="19" xfId="0" applyNumberFormat="1" applyFont="1" applyFill="1" applyBorder="1" applyAlignment="1" applyProtection="1">
      <alignment horizontal="center" vertical="center" wrapText="1"/>
      <protection locked="0"/>
    </xf>
    <xf numFmtId="1" fontId="39" fillId="27" borderId="18" xfId="0" applyNumberFormat="1" applyFont="1" applyFill="1" applyBorder="1" applyAlignment="1" applyProtection="1">
      <alignment horizontal="center" vertical="center" wrapText="1"/>
      <protection hidden="1"/>
    </xf>
    <xf numFmtId="1" fontId="39" fillId="27" borderId="19" xfId="0" applyNumberFormat="1" applyFont="1" applyFill="1" applyBorder="1" applyAlignment="1" applyProtection="1">
      <alignment horizontal="center" vertical="center" wrapText="1"/>
      <protection hidden="1"/>
    </xf>
    <xf numFmtId="49" fontId="58" fillId="27" borderId="18" xfId="0" applyNumberFormat="1" applyFont="1" applyFill="1" applyBorder="1" applyAlignment="1" applyProtection="1">
      <alignment horizontal="center" vertical="center" wrapText="1"/>
      <protection hidden="1"/>
    </xf>
    <xf numFmtId="49" fontId="58" fillId="27" borderId="19" xfId="0" applyNumberFormat="1" applyFont="1" applyFill="1" applyBorder="1" applyAlignment="1" applyProtection="1">
      <alignment horizontal="center" vertical="center" wrapText="1"/>
      <protection hidden="1"/>
    </xf>
    <xf numFmtId="49" fontId="58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8" xfId="0" applyFont="1" applyFill="1" applyBorder="1" applyAlignment="1" applyProtection="1">
      <alignment horizontal="left" vertical="center" wrapText="1"/>
      <protection hidden="1"/>
    </xf>
    <xf numFmtId="0" fontId="70" fillId="27" borderId="16" xfId="0" applyFont="1" applyFill="1" applyBorder="1" applyAlignment="1" applyProtection="1">
      <alignment horizontal="left" vertical="center" wrapText="1"/>
      <protection hidden="1"/>
    </xf>
    <xf numFmtId="0" fontId="70" fillId="27" borderId="19" xfId="0" applyFont="1" applyFill="1" applyBorder="1" applyAlignment="1" applyProtection="1">
      <alignment horizontal="left" vertical="center" wrapText="1"/>
      <protection hidden="1"/>
    </xf>
    <xf numFmtId="1" fontId="70" fillId="0" borderId="18" xfId="0" applyNumberFormat="1" applyFont="1" applyBorder="1" applyAlignment="1" applyProtection="1">
      <alignment horizontal="center" vertical="center"/>
      <protection locked="0"/>
    </xf>
    <xf numFmtId="1" fontId="70" fillId="0" borderId="16" xfId="0" applyNumberFormat="1" applyFont="1" applyBorder="1" applyAlignment="1" applyProtection="1">
      <alignment horizontal="center" vertical="center"/>
      <protection locked="0"/>
    </xf>
    <xf numFmtId="1" fontId="70" fillId="0" borderId="19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center" vertical="center" wrapText="1"/>
      <protection hidden="1"/>
    </xf>
    <xf numFmtId="0" fontId="36" fillId="27" borderId="15" xfId="0" applyFont="1" applyFill="1" applyBorder="1" applyAlignment="1" applyProtection="1">
      <alignment horizontal="left" vertical="center" wrapText="1"/>
      <protection hidden="1"/>
    </xf>
    <xf numFmtId="0" fontId="38" fillId="0" borderId="15" xfId="0" applyFont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left" vertical="center" wrapText="1"/>
      <protection hidden="1"/>
    </xf>
    <xf numFmtId="0" fontId="33" fillId="0" borderId="16" xfId="0" applyFont="1" applyFill="1" applyBorder="1" applyAlignment="1" applyProtection="1">
      <alignment horizontal="left" vertical="center" wrapText="1"/>
      <protection hidden="1"/>
    </xf>
    <xf numFmtId="0" fontId="33" fillId="0" borderId="19" xfId="0" applyFont="1" applyFill="1" applyBorder="1" applyAlignment="1" applyProtection="1">
      <alignment horizontal="left" vertical="center" wrapText="1"/>
      <protection hidden="1"/>
    </xf>
    <xf numFmtId="1" fontId="36" fillId="0" borderId="16" xfId="0" applyNumberFormat="1" applyFont="1" applyBorder="1" applyAlignment="1" applyProtection="1">
      <alignment horizontal="center" vertical="center"/>
      <protection locked="0"/>
    </xf>
    <xf numFmtId="0" fontId="70" fillId="27" borderId="15" xfId="0" applyFont="1" applyFill="1" applyBorder="1" applyAlignment="1" applyProtection="1">
      <alignment horizontal="left" vertical="center" wrapText="1"/>
      <protection hidden="1"/>
    </xf>
    <xf numFmtId="49" fontId="62" fillId="27" borderId="17" xfId="0" applyNumberFormat="1" applyFont="1" applyFill="1" applyBorder="1" applyAlignment="1" applyProtection="1">
      <alignment horizontal="center" vertical="center" wrapText="1"/>
      <protection hidden="1"/>
    </xf>
    <xf numFmtId="49" fontId="62" fillId="27" borderId="29" xfId="0" applyNumberFormat="1" applyFont="1" applyFill="1" applyBorder="1" applyAlignment="1" applyProtection="1">
      <alignment horizontal="center" vertical="center" wrapText="1"/>
      <protection hidden="1"/>
    </xf>
    <xf numFmtId="49" fontId="62" fillId="27" borderId="24" xfId="0" applyNumberFormat="1" applyFont="1" applyFill="1" applyBorder="1" applyAlignment="1" applyProtection="1">
      <alignment horizontal="center" vertical="center" wrapText="1"/>
      <protection hidden="1"/>
    </xf>
    <xf numFmtId="49" fontId="62" fillId="27" borderId="30" xfId="0" applyNumberFormat="1" applyFont="1" applyFill="1" applyBorder="1" applyAlignment="1" applyProtection="1">
      <alignment horizontal="center" vertical="center" wrapText="1"/>
      <protection hidden="1"/>
    </xf>
    <xf numFmtId="0" fontId="70" fillId="27" borderId="15" xfId="0" applyFont="1" applyFill="1" applyBorder="1" applyAlignment="1" applyProtection="1">
      <alignment vertical="center" wrapText="1"/>
      <protection hidden="1"/>
    </xf>
    <xf numFmtId="0" fontId="71" fillId="0" borderId="15" xfId="0" applyFont="1" applyBorder="1" applyAlignment="1" applyProtection="1">
      <alignment horizontal="left" vertical="center" wrapText="1"/>
      <protection hidden="1"/>
    </xf>
    <xf numFmtId="0" fontId="66" fillId="0" borderId="2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1" fontId="36" fillId="0" borderId="0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hidden="1"/>
    </xf>
    <xf numFmtId="0" fontId="93" fillId="0" borderId="0" xfId="0" applyFont="1" applyBorder="1" applyAlignment="1" applyProtection="1">
      <alignment horizontal="left" vertical="center" wrapText="1"/>
      <protection hidden="1"/>
    </xf>
    <xf numFmtId="0" fontId="58" fillId="27" borderId="18" xfId="0" applyFont="1" applyFill="1" applyBorder="1" applyAlignment="1" applyProtection="1">
      <alignment vertical="center" wrapText="1"/>
      <protection hidden="1"/>
    </xf>
    <xf numFmtId="0" fontId="58" fillId="27" borderId="16" xfId="0" applyFont="1" applyFill="1" applyBorder="1" applyAlignment="1" applyProtection="1">
      <alignment vertical="center" wrapText="1"/>
      <protection hidden="1"/>
    </xf>
    <xf numFmtId="0" fontId="58" fillId="27" borderId="19" xfId="0" applyFont="1" applyFill="1" applyBorder="1" applyAlignment="1" applyProtection="1">
      <alignment vertical="center" wrapText="1"/>
      <protection hidden="1"/>
    </xf>
    <xf numFmtId="0" fontId="70" fillId="0" borderId="18" xfId="0" applyFont="1" applyFill="1" applyBorder="1" applyAlignment="1" applyProtection="1">
      <alignment horizontal="center" vertical="center" wrapText="1"/>
      <protection hidden="1"/>
    </xf>
    <xf numFmtId="0" fontId="70" fillId="0" borderId="19" xfId="0" applyFont="1" applyFill="1" applyBorder="1" applyAlignment="1" applyProtection="1">
      <alignment horizontal="center" vertical="center" wrapText="1"/>
      <protection hidden="1"/>
    </xf>
    <xf numFmtId="0" fontId="70" fillId="0" borderId="15" xfId="0" applyFont="1" applyFill="1" applyBorder="1" applyAlignment="1">
      <alignment horizontal="center" vertical="center"/>
    </xf>
    <xf numFmtId="1" fontId="39" fillId="27" borderId="15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8" xfId="0" applyFont="1" applyFill="1" applyBorder="1" applyAlignment="1" applyProtection="1">
      <alignment vertical="center" wrapText="1"/>
      <protection hidden="1"/>
    </xf>
    <xf numFmtId="0" fontId="36" fillId="0" borderId="16" xfId="0" applyFont="1" applyFill="1" applyBorder="1" applyAlignment="1" applyProtection="1">
      <alignment vertical="center" wrapText="1"/>
      <protection hidden="1"/>
    </xf>
    <xf numFmtId="0" fontId="36" fillId="0" borderId="19" xfId="0" applyFont="1" applyFill="1" applyBorder="1" applyAlignment="1" applyProtection="1">
      <alignment vertical="center" wrapText="1"/>
      <protection hidden="1"/>
    </xf>
    <xf numFmtId="0" fontId="33" fillId="27" borderId="22" xfId="0" applyFont="1" applyFill="1" applyBorder="1" applyAlignment="1" applyProtection="1">
      <alignment horizontal="left" vertical="center" wrapText="1"/>
      <protection hidden="1"/>
    </xf>
    <xf numFmtId="0" fontId="33" fillId="27" borderId="17" xfId="0" applyFont="1" applyFill="1" applyBorder="1" applyAlignment="1" applyProtection="1">
      <alignment horizontal="left" vertical="center" wrapText="1"/>
      <protection hidden="1"/>
    </xf>
    <xf numFmtId="0" fontId="33" fillId="27" borderId="29" xfId="0" applyFont="1" applyFill="1" applyBorder="1" applyAlignment="1" applyProtection="1">
      <alignment horizontal="left" vertical="center" wrapText="1"/>
      <protection hidden="1"/>
    </xf>
    <xf numFmtId="0" fontId="33" fillId="27" borderId="23" xfId="0" applyFont="1" applyFill="1" applyBorder="1" applyAlignment="1" applyProtection="1">
      <alignment horizontal="left" vertical="center" wrapText="1"/>
      <protection hidden="1"/>
    </xf>
    <xf numFmtId="0" fontId="33" fillId="27" borderId="24" xfId="0" applyFont="1" applyFill="1" applyBorder="1" applyAlignment="1" applyProtection="1">
      <alignment horizontal="left" vertical="center" wrapText="1"/>
      <protection hidden="1"/>
    </xf>
    <xf numFmtId="0" fontId="33" fillId="27" borderId="30" xfId="0" applyFont="1" applyFill="1" applyBorder="1" applyAlignment="1" applyProtection="1">
      <alignment horizontal="left" vertical="center" wrapText="1"/>
      <protection hidden="1"/>
    </xf>
    <xf numFmtId="0" fontId="70" fillId="27" borderId="22" xfId="0" applyFont="1" applyFill="1" applyBorder="1" applyAlignment="1" applyProtection="1">
      <alignment horizontal="left" vertical="center" wrapText="1"/>
      <protection hidden="1"/>
    </xf>
    <xf numFmtId="0" fontId="70" fillId="27" borderId="17" xfId="0" applyFont="1" applyFill="1" applyBorder="1" applyAlignment="1" applyProtection="1">
      <alignment horizontal="left" vertical="center" wrapText="1"/>
      <protection hidden="1"/>
    </xf>
    <xf numFmtId="0" fontId="70" fillId="27" borderId="29" xfId="0" applyFont="1" applyFill="1" applyBorder="1" applyAlignment="1" applyProtection="1">
      <alignment horizontal="left" vertical="center" wrapText="1"/>
      <protection hidden="1"/>
    </xf>
    <xf numFmtId="0" fontId="70" fillId="27" borderId="23" xfId="0" applyFont="1" applyFill="1" applyBorder="1" applyAlignment="1" applyProtection="1">
      <alignment horizontal="left" vertical="center" wrapText="1"/>
      <protection hidden="1"/>
    </xf>
    <xf numFmtId="0" fontId="70" fillId="27" borderId="24" xfId="0" applyFont="1" applyFill="1" applyBorder="1" applyAlignment="1" applyProtection="1">
      <alignment horizontal="left" vertical="center" wrapText="1"/>
      <protection hidden="1"/>
    </xf>
    <xf numFmtId="0" fontId="70" fillId="27" borderId="30" xfId="0" applyFont="1" applyFill="1" applyBorder="1" applyAlignment="1" applyProtection="1">
      <alignment horizontal="left" vertical="center" wrapText="1"/>
      <protection hidden="1"/>
    </xf>
    <xf numFmtId="0" fontId="36" fillId="0" borderId="15" xfId="0" applyFont="1" applyBorder="1" applyAlignment="1" applyProtection="1">
      <alignment vertical="center" wrapText="1"/>
      <protection hidden="1"/>
    </xf>
    <xf numFmtId="0" fontId="41" fillId="0" borderId="15" xfId="0" applyFont="1" applyBorder="1" applyAlignment="1">
      <alignment vertical="center"/>
    </xf>
    <xf numFmtId="1" fontId="41" fillId="24" borderId="16" xfId="0" applyNumberFormat="1" applyFont="1" applyFill="1" applyBorder="1" applyAlignment="1" applyProtection="1">
      <alignment vertical="center"/>
      <protection locked="0"/>
    </xf>
    <xf numFmtId="1" fontId="41" fillId="24" borderId="19" xfId="0" applyNumberFormat="1" applyFont="1" applyFill="1" applyBorder="1" applyAlignment="1" applyProtection="1">
      <alignment vertical="center"/>
      <protection locked="0"/>
    </xf>
    <xf numFmtId="0" fontId="36" fillId="24" borderId="15" xfId="0" applyFont="1" applyFill="1" applyBorder="1" applyAlignment="1" applyProtection="1">
      <alignment horizontal="justify" vertical="center" wrapText="1"/>
      <protection hidden="1"/>
    </xf>
    <xf numFmtId="0" fontId="41" fillId="24" borderId="15" xfId="0" applyFont="1" applyFill="1" applyBorder="1" applyAlignment="1">
      <alignment vertical="center"/>
    </xf>
    <xf numFmtId="0" fontId="36" fillId="0" borderId="15" xfId="0" applyFont="1" applyFill="1" applyBorder="1" applyAlignment="1" applyProtection="1">
      <alignment horizontal="left" vertical="center" wrapText="1"/>
      <protection hidden="1"/>
    </xf>
    <xf numFmtId="1" fontId="36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41" fillId="24" borderId="16" xfId="0" applyFont="1" applyFill="1" applyBorder="1" applyAlignment="1">
      <alignment horizontal="left" vertical="center"/>
    </xf>
    <xf numFmtId="0" fontId="41" fillId="24" borderId="19" xfId="0" applyFont="1" applyFill="1" applyBorder="1" applyAlignment="1">
      <alignment horizontal="left" vertical="center"/>
    </xf>
    <xf numFmtId="0" fontId="41" fillId="24" borderId="15" xfId="0" applyFont="1" applyFill="1" applyBorder="1" applyAlignment="1">
      <alignment horizontal="center" vertical="center"/>
    </xf>
    <xf numFmtId="0" fontId="33" fillId="24" borderId="15" xfId="0" applyFont="1" applyFill="1" applyBorder="1" applyAlignment="1" applyProtection="1">
      <alignment horizontal="justify" vertical="center" wrapText="1"/>
      <protection hidden="1"/>
    </xf>
    <xf numFmtId="0" fontId="33" fillId="24" borderId="18" xfId="0" applyFont="1" applyFill="1" applyBorder="1" applyAlignment="1" applyProtection="1">
      <alignment horizontal="center" vertical="center" wrapText="1"/>
      <protection hidden="1"/>
    </xf>
    <xf numFmtId="0" fontId="41" fillId="24" borderId="16" xfId="0" applyFont="1" applyFill="1" applyBorder="1" applyAlignment="1">
      <alignment horizontal="center" vertical="center"/>
    </xf>
    <xf numFmtId="0" fontId="41" fillId="24" borderId="19" xfId="0" applyFont="1" applyFill="1" applyBorder="1" applyAlignment="1">
      <alignment horizontal="center" vertical="center"/>
    </xf>
    <xf numFmtId="0" fontId="36" fillId="0" borderId="15" xfId="0" applyFont="1" applyBorder="1" applyAlignment="1" applyProtection="1">
      <alignment horizontal="justify" vertical="center" wrapText="1"/>
      <protection hidden="1"/>
    </xf>
    <xf numFmtId="1" fontId="36" fillId="24" borderId="15" xfId="0" applyNumberFormat="1" applyFont="1" applyFill="1" applyBorder="1" applyAlignment="1" applyProtection="1">
      <alignment horizontal="center" vertical="center" wrapText="1"/>
      <protection locked="0"/>
    </xf>
    <xf numFmtId="1" fontId="41" fillId="24" borderId="15" xfId="0" applyNumberFormat="1" applyFont="1" applyFill="1" applyBorder="1" applyAlignment="1" applyProtection="1">
      <alignment vertical="center"/>
      <protection locked="0"/>
    </xf>
    <xf numFmtId="0" fontId="36" fillId="34" borderId="18" xfId="0" applyFont="1" applyFill="1" applyBorder="1" applyAlignment="1" applyProtection="1">
      <alignment horizontal="left" vertical="center" wrapText="1"/>
      <protection hidden="1"/>
    </xf>
    <xf numFmtId="0" fontId="36" fillId="34" borderId="16" xfId="0" applyFont="1" applyFill="1" applyBorder="1" applyAlignment="1" applyProtection="1">
      <alignment horizontal="left" vertical="center" wrapText="1"/>
      <protection hidden="1"/>
    </xf>
    <xf numFmtId="0" fontId="36" fillId="34" borderId="19" xfId="0" applyFont="1" applyFill="1" applyBorder="1" applyAlignment="1" applyProtection="1">
      <alignment horizontal="left" vertical="center" wrapText="1"/>
      <protection hidden="1"/>
    </xf>
    <xf numFmtId="0" fontId="36" fillId="33" borderId="15" xfId="0" applyFont="1" applyFill="1" applyBorder="1" applyAlignment="1" applyProtection="1">
      <alignment vertical="center" wrapText="1"/>
      <protection hidden="1"/>
    </xf>
    <xf numFmtId="0" fontId="41" fillId="34" borderId="15" xfId="0" applyFont="1" applyFill="1" applyBorder="1" applyAlignment="1">
      <alignment vertical="center"/>
    </xf>
    <xf numFmtId="0" fontId="41" fillId="0" borderId="15" xfId="0" applyFont="1" applyFill="1" applyBorder="1" applyAlignment="1">
      <alignment vertical="center"/>
    </xf>
    <xf numFmtId="0" fontId="70" fillId="0" borderId="18" xfId="0" applyFont="1" applyFill="1" applyBorder="1" applyAlignment="1">
      <alignment horizontal="center" vertical="center"/>
    </xf>
    <xf numFmtId="0" fontId="70" fillId="0" borderId="19" xfId="0" applyFont="1" applyFill="1" applyBorder="1" applyAlignment="1">
      <alignment horizontal="center" vertical="center"/>
    </xf>
    <xf numFmtId="49" fontId="69" fillId="30" borderId="18" xfId="0" applyNumberFormat="1" applyFont="1" applyFill="1" applyBorder="1" applyAlignment="1" applyProtection="1">
      <alignment horizontal="left" vertical="center" wrapText="1"/>
      <protection hidden="1"/>
    </xf>
    <xf numFmtId="49" fontId="69" fillId="30" borderId="16" xfId="0" applyNumberFormat="1" applyFont="1" applyFill="1" applyBorder="1" applyAlignment="1" applyProtection="1">
      <alignment horizontal="left" vertical="center" wrapText="1"/>
      <protection hidden="1"/>
    </xf>
    <xf numFmtId="49" fontId="69" fillId="30" borderId="19" xfId="0" applyNumberFormat="1" applyFont="1" applyFill="1" applyBorder="1" applyAlignment="1" applyProtection="1">
      <alignment horizontal="left" vertical="center" wrapText="1"/>
      <protection hidden="1"/>
    </xf>
    <xf numFmtId="1" fontId="36" fillId="27" borderId="16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26" xfId="0" applyFont="1" applyBorder="1" applyAlignment="1">
      <alignment horizontal="center" vertical="center"/>
    </xf>
    <xf numFmtId="0" fontId="89" fillId="0" borderId="0" xfId="0" applyFont="1" applyBorder="1" applyAlignment="1">
      <alignment horizontal="center" vertical="center"/>
    </xf>
    <xf numFmtId="0" fontId="92" fillId="0" borderId="26" xfId="47" applyFont="1" applyBorder="1" applyAlignment="1">
      <alignment horizontal="center" wrapText="1"/>
    </xf>
    <xf numFmtId="0" fontId="92" fillId="0" borderId="0" xfId="47" applyFont="1" applyBorder="1" applyAlignment="1">
      <alignment horizontal="center" wrapText="1"/>
    </xf>
    <xf numFmtId="0" fontId="89" fillId="0" borderId="0" xfId="0" applyFont="1" applyAlignment="1">
      <alignment horizontal="center" vertical="center"/>
    </xf>
    <xf numFmtId="0" fontId="38" fillId="0" borderId="18" xfId="0" applyFont="1" applyBorder="1" applyAlignment="1" applyProtection="1">
      <alignment horizontal="center" vertical="center" wrapText="1"/>
      <protection locked="0"/>
    </xf>
    <xf numFmtId="0" fontId="38" fillId="0" borderId="16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 applyAlignment="1" applyProtection="1">
      <alignment horizontal="center" vertical="center" wrapText="1"/>
      <protection locked="0"/>
    </xf>
    <xf numFmtId="0" fontId="39" fillId="27" borderId="22" xfId="0" applyFont="1" applyFill="1" applyBorder="1" applyAlignment="1" applyProtection="1">
      <alignment horizontal="left" vertical="center"/>
      <protection hidden="1"/>
    </xf>
    <xf numFmtId="0" fontId="39" fillId="27" borderId="17" xfId="0" applyFont="1" applyFill="1" applyBorder="1" applyAlignment="1" applyProtection="1">
      <alignment horizontal="left" vertical="center"/>
      <protection hidden="1"/>
    </xf>
    <xf numFmtId="0" fontId="39" fillId="27" borderId="29" xfId="0" applyFont="1" applyFill="1" applyBorder="1" applyAlignment="1" applyProtection="1">
      <alignment horizontal="left" vertical="center"/>
      <protection hidden="1"/>
    </xf>
    <xf numFmtId="0" fontId="39" fillId="27" borderId="23" xfId="0" applyFont="1" applyFill="1" applyBorder="1" applyAlignment="1" applyProtection="1">
      <alignment horizontal="left" vertical="center"/>
      <protection hidden="1"/>
    </xf>
    <xf numFmtId="0" fontId="39" fillId="27" borderId="24" xfId="0" applyFont="1" applyFill="1" applyBorder="1" applyAlignment="1" applyProtection="1">
      <alignment horizontal="left" vertical="center"/>
      <protection hidden="1"/>
    </xf>
    <xf numFmtId="0" fontId="39" fillId="27" borderId="30" xfId="0" applyFont="1" applyFill="1" applyBorder="1" applyAlignment="1" applyProtection="1">
      <alignment horizontal="left" vertical="center"/>
      <protection hidden="1"/>
    </xf>
    <xf numFmtId="0" fontId="58" fillId="27" borderId="15" xfId="0" applyFont="1" applyFill="1" applyBorder="1" applyAlignment="1">
      <alignment vertical="center"/>
    </xf>
    <xf numFmtId="0" fontId="71" fillId="0" borderId="15" xfId="0" applyFont="1" applyBorder="1" applyAlignment="1" applyProtection="1">
      <alignment horizontal="center" vertical="center"/>
      <protection locked="0"/>
    </xf>
    <xf numFmtId="0" fontId="70" fillId="27" borderId="18" xfId="0" applyFont="1" applyFill="1" applyBorder="1" applyAlignment="1" applyProtection="1">
      <alignment horizontal="left" vertical="center"/>
      <protection hidden="1"/>
    </xf>
    <xf numFmtId="0" fontId="70" fillId="27" borderId="16" xfId="0" applyFont="1" applyFill="1" applyBorder="1" applyAlignment="1" applyProtection="1">
      <alignment horizontal="left" vertical="center"/>
      <protection hidden="1"/>
    </xf>
    <xf numFmtId="0" fontId="70" fillId="27" borderId="19" xfId="0" applyFont="1" applyFill="1" applyBorder="1" applyAlignment="1" applyProtection="1">
      <alignment horizontal="left" vertical="center"/>
      <protection hidden="1"/>
    </xf>
    <xf numFmtId="0" fontId="70" fillId="0" borderId="18" xfId="0" applyFont="1" applyBorder="1" applyAlignment="1" applyProtection="1">
      <alignment horizontal="center" vertical="center"/>
      <protection hidden="1"/>
    </xf>
    <xf numFmtId="0" fontId="70" fillId="0" borderId="16" xfId="0" applyFont="1" applyBorder="1" applyAlignment="1" applyProtection="1">
      <alignment horizontal="center" vertical="center"/>
      <protection hidden="1"/>
    </xf>
    <xf numFmtId="0" fontId="70" fillId="0" borderId="19" xfId="0" applyFont="1" applyBorder="1" applyAlignment="1" applyProtection="1">
      <alignment horizontal="center" vertical="center"/>
      <protection hidden="1"/>
    </xf>
    <xf numFmtId="0" fontId="62" fillId="30" borderId="15" xfId="0" applyFont="1" applyFill="1" applyBorder="1" applyAlignment="1">
      <alignment horizontal="left" vertical="center" wrapText="1"/>
    </xf>
    <xf numFmtId="1" fontId="38" fillId="27" borderId="18" xfId="0" applyNumberFormat="1" applyFont="1" applyFill="1" applyBorder="1" applyAlignment="1" applyProtection="1">
      <alignment horizontal="center" vertical="center" wrapText="1"/>
      <protection locked="0"/>
    </xf>
    <xf numFmtId="1" fontId="38" fillId="27" borderId="16" xfId="0" applyNumberFormat="1" applyFont="1" applyFill="1" applyBorder="1" applyAlignment="1" applyProtection="1">
      <alignment horizontal="center" vertical="center" wrapText="1"/>
      <protection locked="0"/>
    </xf>
    <xf numFmtId="1" fontId="38" fillId="27" borderId="19" xfId="0" applyNumberFormat="1" applyFont="1" applyFill="1" applyBorder="1" applyAlignment="1" applyProtection="1">
      <alignment horizontal="center" vertical="center" wrapText="1"/>
      <protection locked="0"/>
    </xf>
    <xf numFmtId="0" fontId="70" fillId="27" borderId="15" xfId="0" applyFont="1" applyFill="1" applyBorder="1" applyAlignment="1" applyProtection="1">
      <alignment vertical="center"/>
      <protection hidden="1"/>
    </xf>
    <xf numFmtId="0" fontId="70" fillId="0" borderId="15" xfId="0" applyFont="1" applyBorder="1" applyAlignment="1" applyProtection="1">
      <alignment horizontal="center" vertical="center"/>
      <protection hidden="1"/>
    </xf>
    <xf numFmtId="0" fontId="58" fillId="27" borderId="18" xfId="0" applyFont="1" applyFill="1" applyBorder="1" applyAlignment="1">
      <alignment vertical="center"/>
    </xf>
    <xf numFmtId="0" fontId="58" fillId="27" borderId="16" xfId="0" applyFont="1" applyFill="1" applyBorder="1" applyAlignment="1">
      <alignment vertical="center"/>
    </xf>
    <xf numFmtId="0" fontId="58" fillId="27" borderId="19" xfId="0" applyFont="1" applyFill="1" applyBorder="1" applyAlignment="1">
      <alignment vertical="center"/>
    </xf>
    <xf numFmtId="0" fontId="71" fillId="0" borderId="15" xfId="0" applyFont="1" applyBorder="1" applyAlignment="1" applyProtection="1">
      <alignment horizontal="center"/>
      <protection locked="0"/>
    </xf>
    <xf numFmtId="0" fontId="39" fillId="27" borderId="15" xfId="0" applyFont="1" applyFill="1" applyBorder="1" applyAlignment="1" applyProtection="1">
      <alignment vertical="center" wrapText="1"/>
      <protection hidden="1"/>
    </xf>
    <xf numFmtId="0" fontId="33" fillId="0" borderId="15" xfId="0" applyFont="1" applyFill="1" applyBorder="1" applyAlignment="1" applyProtection="1">
      <alignment horizontal="center" vertical="center"/>
      <protection hidden="1"/>
    </xf>
    <xf numFmtId="0" fontId="33" fillId="0" borderId="18" xfId="0" applyFont="1" applyFill="1" applyBorder="1" applyAlignment="1" applyProtection="1">
      <alignment horizontal="center" vertical="center"/>
      <protection hidden="1"/>
    </xf>
    <xf numFmtId="0" fontId="33" fillId="0" borderId="19" xfId="0" applyFont="1" applyFill="1" applyBorder="1" applyAlignment="1" applyProtection="1">
      <alignment horizontal="center" vertical="center"/>
      <protection hidden="1"/>
    </xf>
    <xf numFmtId="0" fontId="36" fillId="27" borderId="15" xfId="0" applyFont="1" applyFill="1" applyBorder="1" applyAlignment="1" applyProtection="1">
      <alignment horizontal="center" vertical="center" wrapText="1"/>
      <protection locked="0"/>
    </xf>
    <xf numFmtId="0" fontId="36" fillId="27" borderId="18" xfId="0" applyFont="1" applyFill="1" applyBorder="1" applyAlignment="1" applyProtection="1">
      <alignment horizontal="center" vertical="center" wrapText="1"/>
      <protection locked="0"/>
    </xf>
    <xf numFmtId="0" fontId="36" fillId="27" borderId="19" xfId="0" applyFont="1" applyFill="1" applyBorder="1" applyAlignment="1" applyProtection="1">
      <alignment horizontal="center" vertical="center" wrapText="1"/>
      <protection locked="0"/>
    </xf>
    <xf numFmtId="0" fontId="58" fillId="0" borderId="18" xfId="0" applyFont="1" applyFill="1" applyBorder="1" applyAlignment="1" applyProtection="1">
      <alignment horizontal="left" vertical="center" wrapText="1"/>
      <protection hidden="1"/>
    </xf>
    <xf numFmtId="0" fontId="58" fillId="0" borderId="16" xfId="0" applyFont="1" applyFill="1" applyBorder="1" applyAlignment="1" applyProtection="1">
      <alignment horizontal="left" vertical="center" wrapText="1"/>
      <protection hidden="1"/>
    </xf>
    <xf numFmtId="0" fontId="58" fillId="0" borderId="19" xfId="0" applyFont="1" applyFill="1" applyBorder="1" applyAlignment="1" applyProtection="1">
      <alignment horizontal="left" vertical="center" wrapText="1"/>
      <protection hidden="1"/>
    </xf>
    <xf numFmtId="0" fontId="33" fillId="27" borderId="15" xfId="0" applyFont="1" applyFill="1" applyBorder="1" applyAlignment="1" applyProtection="1">
      <alignment horizontal="center" vertical="top" wrapText="1"/>
      <protection hidden="1"/>
    </xf>
    <xf numFmtId="0" fontId="36" fillId="34" borderId="18" xfId="0" applyFont="1" applyFill="1" applyBorder="1" applyAlignment="1" applyProtection="1">
      <alignment horizontal="center" vertical="center" wrapText="1"/>
      <protection hidden="1"/>
    </xf>
    <xf numFmtId="0" fontId="36" fillId="34" borderId="19" xfId="0" applyFont="1" applyFill="1" applyBorder="1" applyAlignment="1" applyProtection="1">
      <alignment horizontal="center" vertical="center" wrapText="1"/>
      <protection hidden="1"/>
    </xf>
    <xf numFmtId="0" fontId="36" fillId="34" borderId="15" xfId="0" applyFont="1" applyFill="1" applyBorder="1" applyAlignment="1" applyProtection="1">
      <alignment horizontal="center" vertical="center" wrapText="1"/>
      <protection hidden="1"/>
    </xf>
    <xf numFmtId="0" fontId="62" fillId="27" borderId="15" xfId="0" applyFont="1" applyFill="1" applyBorder="1" applyAlignment="1" applyProtection="1">
      <alignment vertical="center" wrapText="1"/>
      <protection hidden="1"/>
    </xf>
    <xf numFmtId="1" fontId="33" fillId="0" borderId="15" xfId="0" applyNumberFormat="1" applyFont="1" applyFill="1" applyBorder="1" applyAlignment="1" applyProtection="1">
      <alignment horizontal="center" vertical="center"/>
      <protection locked="0"/>
    </xf>
    <xf numFmtId="0" fontId="39" fillId="27" borderId="18" xfId="0" applyFont="1" applyFill="1" applyBorder="1" applyAlignment="1" applyProtection="1">
      <alignment horizontal="left" vertical="center"/>
      <protection hidden="1"/>
    </xf>
    <xf numFmtId="0" fontId="39" fillId="27" borderId="16" xfId="0" applyFont="1" applyFill="1" applyBorder="1" applyAlignment="1" applyProtection="1">
      <alignment horizontal="left" vertical="center"/>
      <protection hidden="1"/>
    </xf>
    <xf numFmtId="0" fontId="39" fillId="27" borderId="19" xfId="0" applyFont="1" applyFill="1" applyBorder="1" applyAlignment="1" applyProtection="1">
      <alignment horizontal="left" vertical="center"/>
      <protection hidden="1"/>
    </xf>
    <xf numFmtId="0" fontId="38" fillId="27" borderId="15" xfId="0" applyFont="1" applyFill="1" applyBorder="1" applyAlignment="1" applyProtection="1">
      <alignment vertical="center" wrapText="1"/>
      <protection hidden="1"/>
    </xf>
    <xf numFmtId="1" fontId="38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62" fillId="0" borderId="15" xfId="0" applyFont="1" applyBorder="1" applyAlignment="1">
      <alignment horizontal="left" vertical="center" wrapText="1"/>
    </xf>
    <xf numFmtId="0" fontId="58" fillId="0" borderId="18" xfId="0" applyFont="1" applyFill="1" applyBorder="1" applyAlignment="1">
      <alignment horizontal="left" vertical="center" wrapText="1"/>
    </xf>
    <xf numFmtId="0" fontId="58" fillId="0" borderId="16" xfId="0" applyFont="1" applyFill="1" applyBorder="1" applyAlignment="1">
      <alignment horizontal="left" vertical="center" wrapText="1"/>
    </xf>
    <xf numFmtId="0" fontId="58" fillId="0" borderId="19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36" fillId="0" borderId="15" xfId="0" applyFont="1" applyBorder="1" applyAlignment="1">
      <alignment vertical="center" wrapText="1"/>
    </xf>
    <xf numFmtId="0" fontId="58" fillId="0" borderId="15" xfId="0" applyFont="1" applyBorder="1" applyAlignment="1">
      <alignment vertical="center" wrapText="1"/>
    </xf>
    <xf numFmtId="0" fontId="39" fillId="27" borderId="15" xfId="0" applyFont="1" applyFill="1" applyBorder="1" applyAlignment="1" applyProtection="1">
      <alignment horizontal="center" vertical="center"/>
      <protection hidden="1"/>
    </xf>
    <xf numFmtId="0" fontId="39" fillId="0" borderId="18" xfId="0" applyFont="1" applyFill="1" applyBorder="1" applyAlignment="1" applyProtection="1">
      <alignment horizontal="center" vertical="center" wrapText="1"/>
      <protection hidden="1"/>
    </xf>
    <xf numFmtId="0" fontId="39" fillId="0" borderId="19" xfId="0" applyFont="1" applyFill="1" applyBorder="1" applyAlignment="1" applyProtection="1">
      <alignment horizontal="center" vertical="center" wrapText="1"/>
      <protection hidden="1"/>
    </xf>
    <xf numFmtId="0" fontId="39" fillId="27" borderId="22" xfId="0" applyFont="1" applyFill="1" applyBorder="1" applyAlignment="1">
      <alignment horizontal="center" vertical="center" wrapText="1"/>
    </xf>
    <xf numFmtId="0" fontId="39" fillId="27" borderId="17" xfId="0" applyFont="1" applyFill="1" applyBorder="1" applyAlignment="1">
      <alignment horizontal="center" vertical="center" wrapText="1"/>
    </xf>
    <xf numFmtId="0" fontId="39" fillId="27" borderId="29" xfId="0" applyFont="1" applyFill="1" applyBorder="1" applyAlignment="1">
      <alignment horizontal="center" vertical="center" wrapText="1"/>
    </xf>
    <xf numFmtId="0" fontId="39" fillId="27" borderId="23" xfId="0" applyFont="1" applyFill="1" applyBorder="1" applyAlignment="1">
      <alignment horizontal="center" vertical="center" wrapText="1"/>
    </xf>
    <xf numFmtId="0" fontId="39" fillId="27" borderId="24" xfId="0" applyFont="1" applyFill="1" applyBorder="1" applyAlignment="1">
      <alignment horizontal="center" vertical="center" wrapText="1"/>
    </xf>
    <xf numFmtId="0" fontId="39" fillId="27" borderId="30" xfId="0" applyFont="1" applyFill="1" applyBorder="1" applyAlignment="1">
      <alignment horizontal="center" vertical="center" wrapText="1"/>
    </xf>
    <xf numFmtId="0" fontId="73" fillId="30" borderId="15" xfId="0" applyFont="1" applyFill="1" applyBorder="1" applyAlignment="1">
      <alignment horizontal="center" vertical="center"/>
    </xf>
    <xf numFmtId="1" fontId="33" fillId="0" borderId="15" xfId="0" applyNumberFormat="1" applyFont="1" applyFill="1" applyBorder="1" applyAlignment="1" applyProtection="1">
      <alignment horizontal="center" vertical="center" wrapText="1"/>
      <protection hidden="1"/>
    </xf>
    <xf numFmtId="1" fontId="36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6" fillId="27" borderId="18" xfId="0" applyFont="1" applyFill="1" applyBorder="1" applyAlignment="1" applyProtection="1">
      <alignment horizontal="center" vertical="center" wrapText="1"/>
      <protection hidden="1"/>
    </xf>
    <xf numFmtId="0" fontId="36" fillId="27" borderId="19" xfId="0" applyFont="1" applyFill="1" applyBorder="1" applyAlignment="1" applyProtection="1">
      <alignment horizontal="center" vertical="center" wrapText="1"/>
      <protection hidden="1"/>
    </xf>
    <xf numFmtId="1" fontId="36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62" fillId="30" borderId="18" xfId="0" applyFont="1" applyFill="1" applyBorder="1" applyAlignment="1">
      <alignment horizontal="left" vertical="center"/>
    </xf>
    <xf numFmtId="0" fontId="62" fillId="30" borderId="16" xfId="0" applyFont="1" applyFill="1" applyBorder="1" applyAlignment="1">
      <alignment horizontal="left" vertical="center"/>
    </xf>
    <xf numFmtId="0" fontId="62" fillId="30" borderId="19" xfId="0" applyFont="1" applyFill="1" applyBorder="1" applyAlignment="1">
      <alignment horizontal="left" vertical="center"/>
    </xf>
    <xf numFmtId="0" fontId="70" fillId="27" borderId="15" xfId="0" applyFont="1" applyFill="1" applyBorder="1" applyAlignment="1">
      <alignment vertical="center"/>
    </xf>
    <xf numFmtId="0" fontId="70" fillId="27" borderId="15" xfId="0" applyFont="1" applyFill="1" applyBorder="1" applyAlignment="1">
      <alignment horizontal="center" vertical="center"/>
    </xf>
    <xf numFmtId="0" fontId="71" fillId="27" borderId="15" xfId="0" applyFont="1" applyFill="1" applyBorder="1" applyAlignment="1" applyProtection="1">
      <alignment horizontal="center" vertical="center"/>
      <protection locked="0"/>
    </xf>
    <xf numFmtId="0" fontId="71" fillId="27" borderId="15" xfId="0" applyFont="1" applyFill="1" applyBorder="1" applyAlignment="1">
      <alignment horizontal="left" vertical="center"/>
    </xf>
    <xf numFmtId="0" fontId="70" fillId="27" borderId="18" xfId="0" applyFont="1" applyFill="1" applyBorder="1" applyAlignment="1">
      <alignment horizontal="center" vertical="center"/>
    </xf>
    <xf numFmtId="0" fontId="70" fillId="27" borderId="16" xfId="0" applyFont="1" applyFill="1" applyBorder="1" applyAlignment="1">
      <alignment horizontal="center" vertical="center"/>
    </xf>
    <xf numFmtId="0" fontId="36" fillId="27" borderId="18" xfId="0" applyFont="1" applyFill="1" applyBorder="1" applyAlignment="1" applyProtection="1">
      <alignment horizontal="left" vertical="center" wrapText="1"/>
      <protection locked="0"/>
    </xf>
    <xf numFmtId="0" fontId="36" fillId="27" borderId="16" xfId="0" applyFont="1" applyFill="1" applyBorder="1" applyAlignment="1" applyProtection="1">
      <alignment horizontal="left" vertical="center" wrapText="1"/>
      <protection locked="0"/>
    </xf>
    <xf numFmtId="0" fontId="36" fillId="27" borderId="19" xfId="0" applyFont="1" applyFill="1" applyBorder="1" applyAlignment="1" applyProtection="1">
      <alignment horizontal="left" vertical="center" wrapText="1"/>
      <protection locked="0"/>
    </xf>
    <xf numFmtId="0" fontId="39" fillId="27" borderId="31" xfId="0" applyFont="1" applyFill="1" applyBorder="1" applyAlignment="1" applyProtection="1">
      <alignment horizontal="center" vertical="center" wrapText="1"/>
      <protection hidden="1"/>
    </xf>
    <xf numFmtId="0" fontId="39" fillId="27" borderId="32" xfId="0" applyFont="1" applyFill="1" applyBorder="1" applyAlignment="1" applyProtection="1">
      <alignment horizontal="center" vertical="center" wrapText="1"/>
      <protection hidden="1"/>
    </xf>
    <xf numFmtId="0" fontId="36" fillId="0" borderId="18" xfId="0" applyFont="1" applyFill="1" applyBorder="1" applyAlignment="1" applyProtection="1">
      <alignment horizontal="left" vertical="center" wrapText="1"/>
      <protection locked="0"/>
    </xf>
    <xf numFmtId="0" fontId="36" fillId="0" borderId="16" xfId="0" applyFont="1" applyFill="1" applyBorder="1" applyAlignment="1" applyProtection="1">
      <alignment horizontal="left" vertical="center" wrapText="1"/>
      <protection locked="0"/>
    </xf>
    <xf numFmtId="0" fontId="36" fillId="0" borderId="19" xfId="0" applyFont="1" applyFill="1" applyBorder="1" applyAlignment="1" applyProtection="1">
      <alignment horizontal="left" vertical="center" wrapText="1"/>
      <protection locked="0"/>
    </xf>
    <xf numFmtId="0" fontId="33" fillId="0" borderId="18" xfId="0" applyFont="1" applyFill="1" applyBorder="1" applyAlignment="1" applyProtection="1">
      <alignment horizontal="left" vertical="center" wrapText="1"/>
      <protection locked="0"/>
    </xf>
    <xf numFmtId="0" fontId="33" fillId="0" borderId="16" xfId="0" applyFont="1" applyFill="1" applyBorder="1" applyAlignment="1" applyProtection="1">
      <alignment horizontal="left" vertical="center" wrapText="1"/>
      <protection locked="0"/>
    </xf>
    <xf numFmtId="0" fontId="33" fillId="0" borderId="19" xfId="0" applyFont="1" applyFill="1" applyBorder="1" applyAlignment="1" applyProtection="1">
      <alignment horizontal="left" vertical="center" wrapText="1"/>
      <protection locked="0"/>
    </xf>
    <xf numFmtId="0" fontId="39" fillId="27" borderId="33" xfId="0" applyFont="1" applyFill="1" applyBorder="1" applyAlignment="1" applyProtection="1">
      <alignment horizontal="left" vertical="center" wrapText="1"/>
      <protection hidden="1"/>
    </xf>
    <xf numFmtId="0" fontId="39" fillId="0" borderId="31" xfId="0" applyFont="1" applyFill="1" applyBorder="1" applyAlignment="1" applyProtection="1">
      <alignment horizontal="center" vertical="center" wrapText="1"/>
      <protection hidden="1"/>
    </xf>
    <xf numFmtId="0" fontId="39" fillId="0" borderId="32" xfId="0" applyFont="1" applyFill="1" applyBorder="1" applyAlignment="1" applyProtection="1">
      <alignment horizontal="center" vertical="center" wrapText="1"/>
      <protection hidden="1"/>
    </xf>
    <xf numFmtId="0" fontId="39" fillId="0" borderId="16" xfId="0" applyFont="1" applyFill="1" applyBorder="1" applyAlignment="1" applyProtection="1">
      <alignment horizontal="center" vertical="center" wrapText="1"/>
      <protection hidden="1"/>
    </xf>
    <xf numFmtId="0" fontId="62" fillId="0" borderId="17" xfId="0" applyFont="1" applyFill="1" applyBorder="1" applyAlignment="1">
      <alignment horizontal="left" vertical="center" wrapText="1"/>
    </xf>
    <xf numFmtId="0" fontId="62" fillId="0" borderId="29" xfId="0" applyFont="1" applyFill="1" applyBorder="1" applyAlignment="1">
      <alignment horizontal="left" vertical="center" wrapText="1"/>
    </xf>
    <xf numFmtId="0" fontId="62" fillId="0" borderId="24" xfId="0" applyFont="1" applyFill="1" applyBorder="1" applyAlignment="1">
      <alignment horizontal="left" vertical="center" wrapText="1"/>
    </xf>
    <xf numFmtId="0" fontId="62" fillId="0" borderId="30" xfId="0" applyFont="1" applyFill="1" applyBorder="1" applyAlignment="1">
      <alignment horizontal="left" vertical="center" wrapText="1"/>
    </xf>
    <xf numFmtId="1" fontId="70" fillId="0" borderId="15" xfId="0" applyNumberFormat="1" applyFont="1" applyBorder="1" applyAlignment="1" applyProtection="1">
      <alignment horizontal="center" vertical="center"/>
      <protection hidden="1"/>
    </xf>
    <xf numFmtId="0" fontId="33" fillId="27" borderId="18" xfId="0" applyFont="1" applyFill="1" applyBorder="1" applyAlignment="1" applyProtection="1">
      <alignment horizontal="center" vertical="top" wrapText="1"/>
      <protection hidden="1"/>
    </xf>
    <xf numFmtId="0" fontId="33" fillId="27" borderId="16" xfId="0" applyFont="1" applyFill="1" applyBorder="1" applyAlignment="1" applyProtection="1">
      <alignment horizontal="center" vertical="top" wrapText="1"/>
      <protection hidden="1"/>
    </xf>
    <xf numFmtId="0" fontId="33" fillId="27" borderId="19" xfId="0" applyFont="1" applyFill="1" applyBorder="1" applyAlignment="1" applyProtection="1">
      <alignment horizontal="center" vertical="top" wrapText="1"/>
      <protection hidden="1"/>
    </xf>
    <xf numFmtId="1" fontId="36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36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66" fillId="27" borderId="16" xfId="0" applyFont="1" applyFill="1" applyBorder="1" applyAlignment="1">
      <alignment horizontal="center" vertical="center"/>
    </xf>
    <xf numFmtId="0" fontId="66" fillId="27" borderId="19" xfId="0" applyFont="1" applyFill="1" applyBorder="1" applyAlignment="1">
      <alignment horizontal="center" vertical="center"/>
    </xf>
    <xf numFmtId="0" fontId="58" fillId="0" borderId="18" xfId="0" applyFont="1" applyBorder="1" applyAlignment="1">
      <alignment horizontal="left" vertical="center" wrapText="1"/>
    </xf>
    <xf numFmtId="0" fontId="58" fillId="0" borderId="16" xfId="0" applyFont="1" applyBorder="1" applyAlignment="1">
      <alignment horizontal="left" vertical="center" wrapText="1"/>
    </xf>
    <xf numFmtId="0" fontId="58" fillId="0" borderId="19" xfId="0" applyFont="1" applyBorder="1" applyAlignment="1">
      <alignment horizontal="left" vertical="center" wrapText="1"/>
    </xf>
    <xf numFmtId="1" fontId="33" fillId="27" borderId="15" xfId="0" applyNumberFormat="1" applyFont="1" applyFill="1" applyBorder="1" applyAlignment="1" applyProtection="1">
      <alignment horizontal="center" vertical="center"/>
      <protection hidden="1"/>
    </xf>
    <xf numFmtId="1" fontId="62" fillId="0" borderId="15" xfId="0" applyNumberFormat="1" applyFont="1" applyBorder="1" applyAlignment="1" applyProtection="1">
      <alignment horizontal="center" vertical="center"/>
      <protection hidden="1"/>
    </xf>
    <xf numFmtId="0" fontId="58" fillId="26" borderId="18" xfId="0" applyFont="1" applyFill="1" applyBorder="1" applyAlignment="1" applyProtection="1">
      <alignment horizontal="left" vertical="center" wrapText="1"/>
      <protection hidden="1"/>
    </xf>
    <xf numFmtId="0" fontId="58" fillId="26" borderId="16" xfId="0" applyFont="1" applyFill="1" applyBorder="1" applyAlignment="1" applyProtection="1">
      <alignment horizontal="left" vertical="center" wrapText="1"/>
      <protection hidden="1"/>
    </xf>
    <xf numFmtId="0" fontId="58" fillId="26" borderId="19" xfId="0" applyFont="1" applyFill="1" applyBorder="1" applyAlignment="1" applyProtection="1">
      <alignment horizontal="left" vertical="center" wrapText="1"/>
      <protection hidden="1"/>
    </xf>
    <xf numFmtId="0" fontId="58" fillId="0" borderId="15" xfId="0" applyFont="1" applyBorder="1" applyAlignment="1" applyProtection="1">
      <alignment horizontal="center" vertical="center"/>
      <protection locked="0"/>
    </xf>
    <xf numFmtId="0" fontId="73" fillId="30" borderId="15" xfId="0" applyFont="1" applyFill="1" applyBorder="1" applyAlignment="1" applyProtection="1">
      <alignment horizontal="center" vertical="center"/>
      <protection hidden="1"/>
    </xf>
    <xf numFmtId="0" fontId="62" fillId="30" borderId="15" xfId="0" applyFont="1" applyFill="1" applyBorder="1" applyAlignment="1" applyProtection="1">
      <alignment horizontal="left" vertical="center"/>
      <protection hidden="1"/>
    </xf>
    <xf numFmtId="0" fontId="62" fillId="0" borderId="15" xfId="0" applyFont="1" applyFill="1" applyBorder="1" applyAlignment="1">
      <alignment horizontal="left" vertical="center"/>
    </xf>
    <xf numFmtId="1" fontId="62" fillId="0" borderId="15" xfId="0" applyNumberFormat="1" applyFont="1" applyFill="1" applyBorder="1" applyAlignment="1" applyProtection="1">
      <alignment horizontal="center" vertical="center"/>
      <protection hidden="1"/>
    </xf>
    <xf numFmtId="0" fontId="62" fillId="0" borderId="15" xfId="0" applyFont="1" applyFill="1" applyBorder="1" applyAlignment="1">
      <alignment horizontal="center" vertical="center"/>
    </xf>
    <xf numFmtId="0" fontId="58" fillId="0" borderId="15" xfId="0" applyFont="1" applyFill="1" applyBorder="1" applyAlignment="1" applyProtection="1">
      <alignment horizontal="center" vertical="center"/>
      <protection hidden="1"/>
    </xf>
    <xf numFmtId="1" fontId="71" fillId="27" borderId="19" xfId="0" applyNumberFormat="1" applyFont="1" applyFill="1" applyBorder="1" applyAlignment="1" applyProtection="1">
      <alignment horizontal="center" vertical="center"/>
      <protection locked="0"/>
    </xf>
    <xf numFmtId="0" fontId="58" fillId="0" borderId="15" xfId="0" applyFont="1" applyFill="1" applyBorder="1" applyAlignment="1" applyProtection="1">
      <alignment horizontal="center" vertical="center" wrapText="1"/>
      <protection locked="0"/>
    </xf>
    <xf numFmtId="0" fontId="71" fillId="0" borderId="18" xfId="0" applyFont="1" applyFill="1" applyBorder="1" applyAlignment="1" applyProtection="1">
      <alignment horizontal="center" vertical="center" wrapText="1"/>
      <protection locked="0"/>
    </xf>
    <xf numFmtId="0" fontId="71" fillId="0" borderId="19" xfId="0" applyFont="1" applyFill="1" applyBorder="1" applyAlignment="1" applyProtection="1">
      <alignment horizontal="center" vertical="center" wrapText="1"/>
      <protection locked="0"/>
    </xf>
    <xf numFmtId="0" fontId="71" fillId="34" borderId="18" xfId="0" applyFont="1" applyFill="1" applyBorder="1" applyAlignment="1" applyProtection="1">
      <alignment horizontal="center" vertical="center" wrapText="1"/>
      <protection hidden="1"/>
    </xf>
    <xf numFmtId="0" fontId="71" fillId="34" borderId="19" xfId="0" applyFont="1" applyFill="1" applyBorder="1" applyAlignment="1" applyProtection="1">
      <alignment horizontal="center" vertical="center" wrapText="1"/>
      <protection hidden="1"/>
    </xf>
    <xf numFmtId="0" fontId="70" fillId="0" borderId="15" xfId="0" applyFont="1" applyBorder="1" applyAlignment="1">
      <alignment horizontal="center" vertical="center"/>
    </xf>
    <xf numFmtId="0" fontId="58" fillId="34" borderId="15" xfId="0" applyFont="1" applyFill="1" applyBorder="1" applyAlignment="1" applyProtection="1">
      <alignment horizontal="center" vertical="center" wrapText="1"/>
      <protection hidden="1"/>
    </xf>
    <xf numFmtId="0" fontId="70" fillId="0" borderId="15" xfId="0" applyFont="1" applyFill="1" applyBorder="1" applyAlignment="1" applyProtection="1">
      <alignment horizontal="center" vertical="center" wrapText="1"/>
      <protection hidden="1"/>
    </xf>
    <xf numFmtId="0" fontId="70" fillId="0" borderId="0" xfId="0" applyFont="1" applyFill="1" applyBorder="1" applyAlignment="1" applyProtection="1">
      <alignment horizontal="center" vertical="center" wrapText="1"/>
      <protection hidden="1"/>
    </xf>
    <xf numFmtId="0" fontId="70" fillId="0" borderId="22" xfId="0" applyFont="1" applyBorder="1" applyAlignment="1">
      <alignment horizontal="center" vertical="center" wrapText="1"/>
    </xf>
    <xf numFmtId="0" fontId="70" fillId="0" borderId="17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 vertical="center" wrapText="1"/>
    </xf>
    <xf numFmtId="0" fontId="70" fillId="0" borderId="30" xfId="0" applyFont="1" applyBorder="1" applyAlignment="1">
      <alignment horizontal="center" vertical="center" wrapText="1"/>
    </xf>
    <xf numFmtId="0" fontId="71" fillId="0" borderId="0" xfId="0" applyFont="1" applyFill="1" applyBorder="1" applyAlignment="1" applyProtection="1">
      <alignment horizontal="center" vertical="center" wrapText="1"/>
      <protection hidden="1"/>
    </xf>
    <xf numFmtId="0" fontId="58" fillId="0" borderId="18" xfId="0" applyFont="1" applyFill="1" applyBorder="1" applyAlignment="1" applyProtection="1">
      <alignment horizontal="center" vertical="center" wrapText="1"/>
      <protection locked="0"/>
    </xf>
    <xf numFmtId="0" fontId="58" fillId="0" borderId="19" xfId="0" applyFont="1" applyFill="1" applyBorder="1" applyAlignment="1" applyProtection="1">
      <alignment horizontal="center" vertical="center" wrapText="1"/>
      <protection locked="0"/>
    </xf>
    <xf numFmtId="0" fontId="62" fillId="0" borderId="15" xfId="0" applyFont="1" applyBorder="1" applyAlignment="1" applyProtection="1">
      <alignment horizontal="left" vertical="center"/>
      <protection hidden="1"/>
    </xf>
    <xf numFmtId="0" fontId="62" fillId="0" borderId="18" xfId="0" applyFont="1" applyBorder="1" applyAlignment="1" applyProtection="1">
      <alignment horizontal="left" vertical="center" wrapText="1"/>
      <protection hidden="1"/>
    </xf>
    <xf numFmtId="0" fontId="62" fillId="0" borderId="16" xfId="0" applyFont="1" applyBorder="1" applyAlignment="1" applyProtection="1">
      <alignment horizontal="left" vertical="center" wrapText="1"/>
      <protection hidden="1"/>
    </xf>
    <xf numFmtId="0" fontId="62" fillId="0" borderId="19" xfId="0" applyFont="1" applyBorder="1" applyAlignment="1" applyProtection="1">
      <alignment horizontal="left" vertical="center" wrapText="1"/>
      <protection hidden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7" builtinId="8"/>
    <cellStyle name="Hyperlink 2" xfId="34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46"/>
    <cellStyle name="Normal 3" xfId="39"/>
    <cellStyle name="Normal_Interno o CSR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latiborski.okrug.gov.rs/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http://www.zapadnobackiokrug.org.rs/" TargetMode="External"/><Relationship Id="rId7" Type="http://schemas.openxmlformats.org/officeDocument/2006/relationships/hyperlink" Target="http://www.zaokrug.org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juznobanatskiokrug.org.rs/" TargetMode="External"/><Relationship Id="rId1" Type="http://schemas.openxmlformats.org/officeDocument/2006/relationships/hyperlink" Target="http://www.srednjobanatskiokrug.org.rs/" TargetMode="External"/><Relationship Id="rId6" Type="http://schemas.openxmlformats.org/officeDocument/2006/relationships/hyperlink" Target="http://www.sumadijskiokrug.org.rs/" TargetMode="External"/><Relationship Id="rId11" Type="http://schemas.openxmlformats.org/officeDocument/2006/relationships/hyperlink" Target="http://www.pcinjskiokrug.org.rs/" TargetMode="External"/><Relationship Id="rId5" Type="http://schemas.openxmlformats.org/officeDocument/2006/relationships/hyperlink" Target="http://www.podunavskiokrug.rs/" TargetMode="External"/><Relationship Id="rId10" Type="http://schemas.openxmlformats.org/officeDocument/2006/relationships/hyperlink" Target="http://www.nis.okrug.gov.rs/src/index.php" TargetMode="External"/><Relationship Id="rId4" Type="http://schemas.openxmlformats.org/officeDocument/2006/relationships/hyperlink" Target="http://juznobacki.okrug.gov.rs/" TargetMode="External"/><Relationship Id="rId9" Type="http://schemas.openxmlformats.org/officeDocument/2006/relationships/hyperlink" Target="http://rasinskiokrug.org.rs/news.php" TargetMode="Externa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N175"/>
  <sheetViews>
    <sheetView showGridLines="0" showRowColHeaders="0" topLeftCell="A56" zoomScale="110" zoomScaleNormal="110" workbookViewId="0">
      <selection activeCell="A56" sqref="A56"/>
    </sheetView>
  </sheetViews>
  <sheetFormatPr defaultRowHeight="15"/>
  <cols>
    <col min="1" max="11" width="9" style="3" customWidth="1"/>
    <col min="12" max="12" width="9.5703125" style="3" customWidth="1"/>
    <col min="13" max="14" width="9" style="3" customWidth="1"/>
    <col min="15" max="37" width="9.140625" style="4"/>
    <col min="38" max="38" width="5.85546875" style="4" customWidth="1"/>
    <col min="39" max="39" width="6.5703125" style="4" customWidth="1"/>
    <col min="40" max="40" width="7" style="4" customWidth="1"/>
    <col min="41" max="41" width="21.42578125" style="4" customWidth="1"/>
    <col min="42" max="42" width="30.140625" style="4" hidden="1" customWidth="1"/>
    <col min="43" max="43" width="18" style="4" hidden="1" customWidth="1"/>
    <col min="44" max="44" width="12.28515625" style="4" hidden="1" customWidth="1"/>
    <col min="45" max="45" width="48.7109375" style="4" hidden="1" customWidth="1"/>
    <col min="46" max="46" width="41" style="4" hidden="1" customWidth="1"/>
    <col min="47" max="48" width="9.140625" style="4" hidden="1" customWidth="1"/>
    <col min="49" max="49" width="53" style="4" hidden="1" customWidth="1"/>
    <col min="50" max="50" width="9.140625" style="4" customWidth="1"/>
    <col min="51" max="16384" width="9.140625" style="4"/>
  </cols>
  <sheetData>
    <row r="1" spans="1:274" ht="17.100000000000001" customHeight="1" thickBot="1">
      <c r="A1" s="466" t="s">
        <v>392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8"/>
      <c r="AP1" s="99" t="s">
        <v>532</v>
      </c>
      <c r="AR1" s="7"/>
      <c r="AS1" s="7"/>
      <c r="AT1" s="316" t="s">
        <v>122</v>
      </c>
      <c r="AU1" s="4" t="s">
        <v>537</v>
      </c>
      <c r="AV1" s="8"/>
    </row>
    <row r="2" spans="1:274" s="10" customFormat="1" ht="17.100000000000001" customHeight="1" thickBot="1">
      <c r="A2" s="474" t="s">
        <v>351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6"/>
      <c r="AP2" s="100" t="s">
        <v>533</v>
      </c>
      <c r="AQ2" s="6"/>
      <c r="AT2" s="319" t="s">
        <v>24</v>
      </c>
      <c r="AU2" s="10" t="s">
        <v>538</v>
      </c>
      <c r="AW2" s="11"/>
    </row>
    <row r="3" spans="1:274" ht="17.100000000000001" customHeight="1" thickBot="1">
      <c r="P3" s="26"/>
      <c r="AP3" s="99" t="s">
        <v>534</v>
      </c>
      <c r="AQ3" s="96" t="s">
        <v>91</v>
      </c>
      <c r="AT3" s="319" t="s">
        <v>25</v>
      </c>
      <c r="AW3" s="11"/>
    </row>
    <row r="4" spans="1:274" ht="17.100000000000001" customHeight="1" thickBot="1">
      <c r="A4" s="415" t="s">
        <v>88</v>
      </c>
      <c r="B4" s="415"/>
      <c r="C4" s="415"/>
      <c r="D4" s="415"/>
      <c r="E4" s="415"/>
      <c r="F4" s="415"/>
      <c r="G4" s="415"/>
      <c r="H4" s="415"/>
      <c r="I4" s="478" t="s">
        <v>64</v>
      </c>
      <c r="J4" s="478"/>
      <c r="K4" s="478"/>
      <c r="L4" s="478"/>
      <c r="M4" s="478"/>
      <c r="N4" s="478"/>
      <c r="AP4" s="99" t="s">
        <v>536</v>
      </c>
      <c r="AQ4" s="97"/>
      <c r="AT4" s="319" t="s">
        <v>27</v>
      </c>
      <c r="AW4" s="320" t="s">
        <v>24</v>
      </c>
    </row>
    <row r="5" spans="1:274" ht="17.100000000000001" customHeight="1" thickBot="1">
      <c r="A5" s="415" t="s">
        <v>589</v>
      </c>
      <c r="B5" s="415"/>
      <c r="C5" s="415"/>
      <c r="D5" s="415"/>
      <c r="E5" s="415"/>
      <c r="F5" s="415"/>
      <c r="G5" s="415"/>
      <c r="H5" s="415"/>
      <c r="I5" s="470" t="s">
        <v>974</v>
      </c>
      <c r="J5" s="470"/>
      <c r="K5" s="470"/>
      <c r="L5" s="470"/>
      <c r="M5" s="470"/>
      <c r="N5" s="470"/>
      <c r="AP5" s="99" t="s">
        <v>535</v>
      </c>
      <c r="AQ5" s="322" t="s">
        <v>504</v>
      </c>
      <c r="AT5" s="319" t="s">
        <v>414</v>
      </c>
      <c r="AW5" s="317" t="s">
        <v>25</v>
      </c>
    </row>
    <row r="6" spans="1:274" ht="17.100000000000001" customHeight="1" thickBot="1">
      <c r="A6" s="415" t="s">
        <v>121</v>
      </c>
      <c r="B6" s="415"/>
      <c r="C6" s="415"/>
      <c r="D6" s="415"/>
      <c r="E6" s="415"/>
      <c r="F6" s="415"/>
      <c r="G6" s="415"/>
      <c r="H6" s="415"/>
      <c r="I6" s="473" t="s">
        <v>64</v>
      </c>
      <c r="J6" s="473"/>
      <c r="K6" s="471" t="s">
        <v>506</v>
      </c>
      <c r="L6" s="471"/>
      <c r="M6" s="471" t="s">
        <v>533</v>
      </c>
      <c r="N6" s="471"/>
      <c r="AQ6" s="98" t="s">
        <v>505</v>
      </c>
      <c r="AT6" s="319" t="s">
        <v>28</v>
      </c>
      <c r="AW6" s="317" t="s">
        <v>27</v>
      </c>
    </row>
    <row r="7" spans="1:274" ht="17.100000000000001" customHeight="1" thickBot="1">
      <c r="A7" s="415" t="s">
        <v>10</v>
      </c>
      <c r="B7" s="415"/>
      <c r="C7" s="415"/>
      <c r="D7" s="415"/>
      <c r="E7" s="415"/>
      <c r="F7" s="415"/>
      <c r="G7" s="415"/>
      <c r="H7" s="415"/>
      <c r="I7" s="472" t="s">
        <v>970</v>
      </c>
      <c r="J7" s="472"/>
      <c r="K7" s="472"/>
      <c r="L7" s="472"/>
      <c r="M7" s="472"/>
      <c r="N7" s="472"/>
      <c r="AQ7" s="322" t="s">
        <v>506</v>
      </c>
      <c r="AT7" s="319" t="s">
        <v>32</v>
      </c>
      <c r="AW7" s="317" t="s">
        <v>28</v>
      </c>
    </row>
    <row r="8" spans="1:274" ht="17.100000000000001" customHeight="1" thickBot="1">
      <c r="A8" s="415" t="s">
        <v>89</v>
      </c>
      <c r="B8" s="415"/>
      <c r="C8" s="415"/>
      <c r="D8" s="415"/>
      <c r="E8" s="415"/>
      <c r="F8" s="415"/>
      <c r="G8" s="415"/>
      <c r="H8" s="415"/>
      <c r="I8" s="472" t="s">
        <v>971</v>
      </c>
      <c r="J8" s="472"/>
      <c r="K8" s="472"/>
      <c r="L8" s="472"/>
      <c r="M8" s="472"/>
      <c r="N8" s="472"/>
      <c r="AQ8" s="98" t="s">
        <v>507</v>
      </c>
      <c r="AT8" s="319" t="s">
        <v>33</v>
      </c>
      <c r="AW8" s="317" t="s">
        <v>29</v>
      </c>
    </row>
    <row r="9" spans="1:274" ht="17.100000000000001" customHeight="1" thickBot="1">
      <c r="A9" s="415" t="s">
        <v>90</v>
      </c>
      <c r="B9" s="415"/>
      <c r="C9" s="415"/>
      <c r="D9" s="415"/>
      <c r="E9" s="415"/>
      <c r="F9" s="415"/>
      <c r="G9" s="415"/>
      <c r="H9" s="415"/>
      <c r="I9" s="472" t="s">
        <v>972</v>
      </c>
      <c r="J9" s="472"/>
      <c r="K9" s="472"/>
      <c r="L9" s="472"/>
      <c r="M9" s="472"/>
      <c r="N9" s="472"/>
      <c r="AQ9" s="98" t="s">
        <v>508</v>
      </c>
      <c r="AT9" s="319" t="s">
        <v>415</v>
      </c>
      <c r="AW9" s="317" t="s">
        <v>32</v>
      </c>
    </row>
    <row r="10" spans="1:274" ht="17.100000000000001" customHeight="1" thickBot="1">
      <c r="A10" s="415" t="s">
        <v>588</v>
      </c>
      <c r="B10" s="415"/>
      <c r="C10" s="415"/>
      <c r="D10" s="415"/>
      <c r="E10" s="415"/>
      <c r="F10" s="415"/>
      <c r="G10" s="415"/>
      <c r="H10" s="415"/>
      <c r="I10" s="472" t="s">
        <v>973</v>
      </c>
      <c r="J10" s="472"/>
      <c r="K10" s="472"/>
      <c r="L10" s="472"/>
      <c r="M10" s="472"/>
      <c r="N10" s="472"/>
      <c r="O10" s="329"/>
      <c r="AQ10" s="322" t="s">
        <v>509</v>
      </c>
      <c r="AT10" s="319" t="s">
        <v>416</v>
      </c>
      <c r="AW10" s="317" t="s">
        <v>33</v>
      </c>
    </row>
    <row r="11" spans="1:274" ht="17.100000000000001" customHeight="1">
      <c r="A11" s="489" t="s">
        <v>925</v>
      </c>
      <c r="B11" s="490"/>
      <c r="C11" s="490"/>
      <c r="D11" s="490"/>
      <c r="E11" s="490"/>
      <c r="F11" s="490"/>
      <c r="G11" s="490"/>
      <c r="H11" s="491"/>
      <c r="I11" s="492" t="s">
        <v>974</v>
      </c>
      <c r="J11" s="492"/>
      <c r="K11" s="492"/>
      <c r="L11" s="492"/>
      <c r="M11" s="492"/>
      <c r="N11" s="492"/>
      <c r="O11" s="329"/>
      <c r="AQ11" s="322"/>
      <c r="AT11" s="327"/>
      <c r="AW11" s="317"/>
    </row>
    <row r="12" spans="1:274" ht="17.100000000000001" customHeight="1"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8" t="s">
        <v>510</v>
      </c>
      <c r="AR12" s="95"/>
      <c r="AS12" s="95"/>
      <c r="AT12" s="353" t="s">
        <v>29</v>
      </c>
      <c r="AU12" s="95"/>
      <c r="AV12" s="95"/>
      <c r="AW12" s="320" t="s">
        <v>36</v>
      </c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</row>
    <row r="13" spans="1:274" s="328" customFormat="1" ht="17.100000000000001" customHeight="1">
      <c r="A13" s="477" t="s">
        <v>856</v>
      </c>
      <c r="B13" s="477"/>
      <c r="C13" s="477"/>
      <c r="D13" s="477"/>
      <c r="E13" s="477"/>
      <c r="F13" s="477"/>
      <c r="G13" s="477"/>
      <c r="H13" s="477"/>
      <c r="I13" s="477"/>
      <c r="J13" s="477"/>
      <c r="K13" s="477"/>
      <c r="L13" s="477"/>
      <c r="M13" s="477"/>
      <c r="N13" s="477"/>
      <c r="O13" s="354"/>
      <c r="P13" s="355"/>
      <c r="Q13" s="356"/>
      <c r="R13" s="355"/>
      <c r="S13" s="356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22" t="s">
        <v>511</v>
      </c>
      <c r="AR13" s="354"/>
      <c r="AS13" s="354"/>
      <c r="AT13" s="353" t="s">
        <v>37</v>
      </c>
      <c r="AU13" s="354"/>
      <c r="AV13" s="354"/>
      <c r="AW13" s="320" t="s">
        <v>38</v>
      </c>
      <c r="AX13" s="354"/>
      <c r="AY13" s="354"/>
      <c r="AZ13" s="354"/>
      <c r="BA13" s="354"/>
      <c r="BB13" s="354"/>
      <c r="BC13" s="354"/>
      <c r="BD13" s="354"/>
      <c r="BE13" s="354"/>
      <c r="BF13" s="354"/>
      <c r="BG13" s="354"/>
      <c r="BH13" s="354"/>
      <c r="BI13" s="354"/>
      <c r="BJ13" s="354"/>
      <c r="BK13" s="354"/>
      <c r="BL13" s="354"/>
      <c r="BM13" s="354"/>
      <c r="BN13" s="354"/>
      <c r="BO13" s="354"/>
      <c r="BP13" s="354"/>
      <c r="BQ13" s="354"/>
      <c r="BR13" s="354"/>
      <c r="BS13" s="354"/>
      <c r="BT13" s="354"/>
      <c r="BU13" s="354"/>
      <c r="BV13" s="354"/>
      <c r="BW13" s="354"/>
      <c r="BX13" s="354"/>
      <c r="BY13" s="354"/>
      <c r="BZ13" s="354"/>
      <c r="CA13" s="354"/>
      <c r="CB13" s="354"/>
      <c r="CC13" s="354"/>
      <c r="CD13" s="354"/>
      <c r="CE13" s="354"/>
      <c r="CF13" s="354"/>
      <c r="CG13" s="354"/>
      <c r="CH13" s="354"/>
      <c r="CI13" s="354"/>
      <c r="CJ13" s="354"/>
      <c r="CK13" s="354"/>
      <c r="CL13" s="354"/>
      <c r="CM13" s="354"/>
      <c r="CN13" s="354"/>
      <c r="CO13" s="354"/>
      <c r="CP13" s="354"/>
      <c r="CQ13" s="354"/>
      <c r="CR13" s="354"/>
      <c r="CS13" s="354"/>
      <c r="CT13" s="354"/>
      <c r="CU13" s="354"/>
      <c r="CV13" s="354"/>
      <c r="CW13" s="354"/>
      <c r="CX13" s="354"/>
      <c r="CY13" s="354"/>
      <c r="CZ13" s="354"/>
      <c r="DA13" s="354"/>
      <c r="DB13" s="354"/>
      <c r="DC13" s="354"/>
      <c r="DD13" s="354"/>
      <c r="DE13" s="354"/>
      <c r="DF13" s="354"/>
      <c r="DG13" s="354"/>
      <c r="DH13" s="354"/>
      <c r="DI13" s="354"/>
      <c r="DJ13" s="354"/>
      <c r="DK13" s="354"/>
      <c r="DL13" s="354"/>
      <c r="DM13" s="354"/>
      <c r="DN13" s="354"/>
      <c r="DO13" s="354"/>
      <c r="DP13" s="354"/>
      <c r="DQ13" s="354"/>
      <c r="DR13" s="354"/>
      <c r="DS13" s="354"/>
      <c r="DT13" s="354"/>
      <c r="DU13" s="354"/>
      <c r="DV13" s="354"/>
      <c r="DW13" s="354"/>
      <c r="DX13" s="354"/>
      <c r="DY13" s="354"/>
      <c r="DZ13" s="354"/>
      <c r="EA13" s="354"/>
      <c r="EB13" s="354"/>
      <c r="EC13" s="354"/>
      <c r="ED13" s="354"/>
      <c r="EE13" s="354"/>
      <c r="EF13" s="354"/>
      <c r="EG13" s="354"/>
      <c r="EH13" s="354"/>
      <c r="EI13" s="354"/>
      <c r="EJ13" s="354"/>
      <c r="EK13" s="354"/>
      <c r="EL13" s="354"/>
      <c r="EM13" s="354"/>
      <c r="EN13" s="354"/>
      <c r="EO13" s="354"/>
      <c r="EP13" s="354"/>
      <c r="EQ13" s="354"/>
      <c r="ER13" s="354"/>
      <c r="ES13" s="354"/>
      <c r="ET13" s="354"/>
      <c r="EU13" s="354"/>
      <c r="EV13" s="354"/>
      <c r="EW13" s="354"/>
      <c r="EX13" s="354"/>
      <c r="EY13" s="354"/>
      <c r="EZ13" s="354"/>
      <c r="FA13" s="354"/>
      <c r="FB13" s="354"/>
      <c r="FC13" s="354"/>
      <c r="FD13" s="354"/>
      <c r="FE13" s="354"/>
      <c r="FF13" s="354"/>
      <c r="FG13" s="354"/>
      <c r="FH13" s="354"/>
      <c r="FI13" s="354"/>
      <c r="FJ13" s="354"/>
      <c r="FK13" s="354"/>
      <c r="FL13" s="354"/>
      <c r="FM13" s="354"/>
      <c r="FN13" s="354"/>
      <c r="FO13" s="354"/>
      <c r="FP13" s="354"/>
      <c r="FQ13" s="354"/>
      <c r="FR13" s="354"/>
      <c r="FS13" s="354"/>
      <c r="FT13" s="354"/>
      <c r="FU13" s="354"/>
      <c r="FV13" s="354"/>
      <c r="FW13" s="354"/>
      <c r="FX13" s="354"/>
      <c r="FY13" s="354"/>
      <c r="FZ13" s="354"/>
      <c r="GA13" s="354"/>
      <c r="GB13" s="354"/>
      <c r="GC13" s="354"/>
      <c r="GD13" s="354"/>
      <c r="GE13" s="354"/>
      <c r="GF13" s="354"/>
      <c r="GG13" s="354"/>
      <c r="GH13" s="354"/>
      <c r="GI13" s="354"/>
      <c r="GJ13" s="354"/>
      <c r="GK13" s="354"/>
      <c r="GL13" s="354"/>
      <c r="GM13" s="354"/>
      <c r="GN13" s="354"/>
      <c r="GO13" s="354"/>
      <c r="GP13" s="354"/>
      <c r="GQ13" s="354"/>
      <c r="GR13" s="354"/>
      <c r="GS13" s="354"/>
      <c r="GT13" s="354"/>
      <c r="GU13" s="354"/>
      <c r="GV13" s="354"/>
      <c r="GW13" s="354"/>
      <c r="GX13" s="354"/>
      <c r="GY13" s="354"/>
      <c r="GZ13" s="354"/>
      <c r="HA13" s="354"/>
      <c r="HB13" s="354"/>
      <c r="HC13" s="354"/>
      <c r="HD13" s="354"/>
      <c r="HE13" s="354"/>
      <c r="HF13" s="354"/>
      <c r="HG13" s="354"/>
      <c r="HH13" s="354"/>
      <c r="HI13" s="354"/>
      <c r="HJ13" s="354"/>
      <c r="HK13" s="354"/>
      <c r="HL13" s="354"/>
      <c r="HM13" s="354"/>
      <c r="HN13" s="354"/>
      <c r="HO13" s="354"/>
      <c r="HP13" s="354"/>
      <c r="HQ13" s="354"/>
      <c r="HR13" s="354"/>
      <c r="HS13" s="354"/>
      <c r="HT13" s="354"/>
      <c r="HU13" s="354"/>
      <c r="HV13" s="354"/>
      <c r="HW13" s="354"/>
      <c r="HX13" s="354"/>
      <c r="HY13" s="354"/>
      <c r="HZ13" s="354"/>
      <c r="IA13" s="354"/>
      <c r="IB13" s="354"/>
      <c r="IC13" s="354"/>
      <c r="ID13" s="354"/>
      <c r="IE13" s="354"/>
      <c r="IF13" s="354"/>
      <c r="IG13" s="354"/>
      <c r="IH13" s="354"/>
      <c r="II13" s="354"/>
      <c r="IJ13" s="354"/>
      <c r="IK13" s="354"/>
      <c r="IL13" s="354"/>
      <c r="IM13" s="354"/>
      <c r="IN13" s="354"/>
      <c r="IO13" s="354"/>
      <c r="IP13" s="354"/>
      <c r="IQ13" s="354"/>
      <c r="IR13" s="354"/>
      <c r="IS13" s="354"/>
      <c r="IT13" s="354"/>
      <c r="IU13" s="354"/>
      <c r="IV13" s="354"/>
      <c r="IW13" s="354"/>
      <c r="IX13" s="354"/>
      <c r="IY13" s="354"/>
      <c r="IZ13" s="354"/>
      <c r="JA13" s="354"/>
      <c r="JB13" s="354"/>
      <c r="JC13" s="354"/>
      <c r="JD13" s="354"/>
      <c r="JE13" s="354"/>
      <c r="JF13" s="354"/>
      <c r="JG13" s="354"/>
      <c r="JH13" s="354"/>
      <c r="JI13" s="354"/>
      <c r="JJ13" s="354"/>
      <c r="JK13" s="354"/>
      <c r="JL13" s="354"/>
      <c r="JM13" s="354"/>
      <c r="JN13" s="354"/>
    </row>
    <row r="14" spans="1:274" ht="17.100000000000001" customHeight="1">
      <c r="O14" s="95"/>
      <c r="P14" s="9"/>
      <c r="Q14" s="9"/>
      <c r="R14" s="9"/>
      <c r="S14" s="9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8" t="s">
        <v>512</v>
      </c>
      <c r="AR14" s="95"/>
      <c r="AS14" s="95"/>
      <c r="AT14" s="353" t="s">
        <v>38</v>
      </c>
      <c r="AU14" s="95"/>
      <c r="AV14" s="95"/>
      <c r="AW14" s="320" t="s">
        <v>39</v>
      </c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</row>
    <row r="15" spans="1:274" s="323" customFormat="1" ht="30" customHeight="1">
      <c r="A15" s="394" t="s">
        <v>964</v>
      </c>
      <c r="B15" s="394"/>
      <c r="C15" s="394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57"/>
      <c r="P15" s="64"/>
      <c r="Q15" s="325"/>
      <c r="R15" s="64"/>
      <c r="S15" s="325"/>
      <c r="T15" s="357"/>
      <c r="U15" s="357"/>
      <c r="V15" s="357"/>
      <c r="W15" s="357"/>
      <c r="X15" s="357"/>
      <c r="Y15" s="357"/>
      <c r="Z15" s="357"/>
      <c r="AA15" s="357"/>
      <c r="AB15" s="357"/>
      <c r="AC15" s="358"/>
      <c r="AD15" s="357"/>
      <c r="AE15" s="357"/>
      <c r="AF15" s="357"/>
      <c r="AG15" s="357"/>
      <c r="AH15" s="357"/>
      <c r="AI15" s="357"/>
      <c r="AJ15" s="357"/>
      <c r="AK15" s="357"/>
      <c r="AL15" s="357"/>
      <c r="AM15" s="357"/>
      <c r="AN15" s="357"/>
      <c r="AO15" s="357"/>
      <c r="AP15" s="357"/>
      <c r="AQ15" s="324" t="s">
        <v>513</v>
      </c>
      <c r="AR15" s="357"/>
      <c r="AS15" s="357"/>
      <c r="AT15" s="359" t="s">
        <v>39</v>
      </c>
      <c r="AU15" s="357"/>
      <c r="AV15" s="357"/>
      <c r="AW15" s="360" t="s">
        <v>40</v>
      </c>
      <c r="AX15" s="357"/>
      <c r="AY15" s="357"/>
      <c r="AZ15" s="357"/>
      <c r="BA15" s="357"/>
      <c r="BB15" s="357"/>
      <c r="BC15" s="357"/>
      <c r="BD15" s="357"/>
      <c r="BE15" s="357"/>
      <c r="BF15" s="357"/>
      <c r="BG15" s="357"/>
      <c r="BH15" s="357"/>
      <c r="BI15" s="357"/>
      <c r="BJ15" s="357"/>
      <c r="BK15" s="357"/>
      <c r="BL15" s="357"/>
      <c r="BM15" s="357"/>
      <c r="BN15" s="357"/>
      <c r="BO15" s="357"/>
      <c r="BP15" s="357"/>
      <c r="BQ15" s="357"/>
      <c r="BR15" s="357"/>
      <c r="BS15" s="357"/>
      <c r="BT15" s="357"/>
      <c r="BU15" s="357"/>
      <c r="BV15" s="357"/>
      <c r="BW15" s="357"/>
      <c r="BX15" s="357"/>
      <c r="BY15" s="357"/>
      <c r="BZ15" s="357"/>
      <c r="CA15" s="357"/>
      <c r="CB15" s="357"/>
      <c r="CC15" s="357"/>
      <c r="CD15" s="357"/>
      <c r="CE15" s="357"/>
      <c r="CF15" s="357"/>
      <c r="CG15" s="357"/>
      <c r="CH15" s="357"/>
      <c r="CI15" s="357"/>
      <c r="CJ15" s="357"/>
      <c r="CK15" s="357"/>
      <c r="CL15" s="357"/>
      <c r="CM15" s="357"/>
      <c r="CN15" s="357"/>
      <c r="CO15" s="357"/>
      <c r="CP15" s="357"/>
      <c r="CQ15" s="357"/>
      <c r="CR15" s="357"/>
      <c r="CS15" s="357"/>
      <c r="CT15" s="357"/>
      <c r="CU15" s="357"/>
      <c r="CV15" s="357"/>
      <c r="CW15" s="357"/>
      <c r="CX15" s="357"/>
      <c r="CY15" s="357"/>
      <c r="CZ15" s="357"/>
      <c r="DA15" s="357"/>
      <c r="DB15" s="357"/>
      <c r="DC15" s="357"/>
      <c r="DD15" s="357"/>
      <c r="DE15" s="357"/>
      <c r="DF15" s="357"/>
      <c r="DG15" s="357"/>
      <c r="DH15" s="357"/>
      <c r="DI15" s="357"/>
      <c r="DJ15" s="357"/>
      <c r="DK15" s="357"/>
      <c r="DL15" s="357"/>
      <c r="DM15" s="357"/>
      <c r="DN15" s="357"/>
      <c r="DO15" s="357"/>
      <c r="DP15" s="357"/>
      <c r="DQ15" s="357"/>
      <c r="DR15" s="357"/>
      <c r="DS15" s="357"/>
      <c r="DT15" s="357"/>
      <c r="DU15" s="357"/>
      <c r="DV15" s="357"/>
      <c r="DW15" s="357"/>
      <c r="DX15" s="357"/>
      <c r="DY15" s="357"/>
      <c r="DZ15" s="357"/>
      <c r="EA15" s="357"/>
      <c r="EB15" s="357"/>
      <c r="EC15" s="357"/>
      <c r="ED15" s="357"/>
      <c r="EE15" s="357"/>
      <c r="EF15" s="357"/>
      <c r="EG15" s="357"/>
      <c r="EH15" s="357"/>
      <c r="EI15" s="357"/>
      <c r="EJ15" s="357"/>
      <c r="EK15" s="357"/>
      <c r="EL15" s="357"/>
      <c r="EM15" s="357"/>
      <c r="EN15" s="357"/>
      <c r="EO15" s="357"/>
      <c r="EP15" s="357"/>
      <c r="EQ15" s="357"/>
      <c r="ER15" s="357"/>
      <c r="ES15" s="357"/>
      <c r="ET15" s="357"/>
      <c r="EU15" s="357"/>
      <c r="EV15" s="357"/>
      <c r="EW15" s="357"/>
      <c r="EX15" s="357"/>
      <c r="EY15" s="357"/>
      <c r="EZ15" s="357"/>
      <c r="FA15" s="357"/>
      <c r="FB15" s="357"/>
      <c r="FC15" s="357"/>
      <c r="FD15" s="357"/>
      <c r="FE15" s="357"/>
      <c r="FF15" s="357"/>
      <c r="FG15" s="357"/>
      <c r="FH15" s="357"/>
      <c r="FI15" s="357"/>
    </row>
    <row r="16" spans="1:274" ht="33.950000000000003" customHeight="1">
      <c r="A16" s="395" t="s">
        <v>92</v>
      </c>
      <c r="B16" s="395"/>
      <c r="C16" s="395"/>
      <c r="D16" s="395"/>
      <c r="E16" s="395"/>
      <c r="F16" s="395"/>
      <c r="G16" s="395"/>
      <c r="H16" s="395"/>
      <c r="I16" s="392" t="s">
        <v>93</v>
      </c>
      <c r="J16" s="392"/>
      <c r="K16" s="392" t="s">
        <v>298</v>
      </c>
      <c r="L16" s="392"/>
      <c r="M16" s="393" t="s">
        <v>94</v>
      </c>
      <c r="N16" s="393"/>
      <c r="O16" s="95"/>
      <c r="P16" s="64"/>
      <c r="Q16" s="9"/>
      <c r="R16" s="64"/>
      <c r="S16" s="9"/>
      <c r="T16" s="95"/>
      <c r="U16" s="95"/>
      <c r="V16" s="95"/>
      <c r="W16" s="95"/>
      <c r="X16" s="95"/>
      <c r="Y16" s="95"/>
      <c r="Z16" s="95"/>
      <c r="AA16" s="95"/>
      <c r="AB16" s="95"/>
      <c r="AC16" s="361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8" t="s">
        <v>514</v>
      </c>
      <c r="AR16" s="95"/>
      <c r="AS16" s="95"/>
      <c r="AT16" s="362" t="s">
        <v>40</v>
      </c>
      <c r="AU16" s="95"/>
      <c r="AV16" s="95"/>
      <c r="AW16" s="320" t="s">
        <v>41</v>
      </c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</row>
    <row r="17" spans="1:165" ht="17.100000000000001" customHeight="1">
      <c r="A17" s="388" t="s">
        <v>353</v>
      </c>
      <c r="B17" s="388"/>
      <c r="C17" s="388"/>
      <c r="D17" s="388"/>
      <c r="E17" s="388"/>
      <c r="F17" s="388"/>
      <c r="G17" s="388"/>
      <c r="H17" s="388"/>
      <c r="I17" s="389">
        <v>6</v>
      </c>
      <c r="J17" s="390"/>
      <c r="K17" s="389">
        <v>0</v>
      </c>
      <c r="L17" s="390"/>
      <c r="M17" s="391">
        <f>SUM(I17:L17)</f>
        <v>6</v>
      </c>
      <c r="N17" s="391"/>
      <c r="O17" s="95"/>
      <c r="P17" s="64"/>
      <c r="Q17" s="9"/>
      <c r="R17" s="64"/>
      <c r="S17" s="9"/>
      <c r="T17" s="95"/>
      <c r="U17" s="95"/>
      <c r="V17" s="95"/>
      <c r="W17" s="95"/>
      <c r="X17" s="95"/>
      <c r="Y17" s="95"/>
      <c r="Z17" s="95"/>
      <c r="AA17" s="95"/>
      <c r="AB17" s="95"/>
      <c r="AC17" s="361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322" t="s">
        <v>515</v>
      </c>
      <c r="AR17" s="95"/>
      <c r="AS17" s="95"/>
      <c r="AT17" s="362" t="s">
        <v>41</v>
      </c>
      <c r="AU17" s="95"/>
      <c r="AV17" s="95"/>
      <c r="AW17" s="320" t="s">
        <v>42</v>
      </c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</row>
    <row r="18" spans="1:165" ht="17.100000000000001" customHeight="1">
      <c r="A18" s="388" t="s">
        <v>355</v>
      </c>
      <c r="B18" s="388"/>
      <c r="C18" s="388"/>
      <c r="D18" s="388"/>
      <c r="E18" s="388"/>
      <c r="F18" s="388"/>
      <c r="G18" s="388"/>
      <c r="H18" s="388"/>
      <c r="I18" s="389">
        <v>1</v>
      </c>
      <c r="J18" s="390"/>
      <c r="K18" s="389">
        <v>0</v>
      </c>
      <c r="L18" s="390"/>
      <c r="M18" s="391">
        <f>SUM(I18:L18)</f>
        <v>1</v>
      </c>
      <c r="N18" s="391"/>
      <c r="O18" s="95"/>
      <c r="P18" s="64"/>
      <c r="Q18" s="9"/>
      <c r="R18" s="64"/>
      <c r="S18" s="9"/>
      <c r="T18" s="95"/>
      <c r="U18" s="95"/>
      <c r="V18" s="95"/>
      <c r="W18" s="95"/>
      <c r="X18" s="95"/>
      <c r="Y18" s="95"/>
      <c r="Z18" s="95"/>
      <c r="AA18" s="95"/>
      <c r="AB18" s="95"/>
      <c r="AC18" s="361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322" t="s">
        <v>516</v>
      </c>
      <c r="AR18" s="95"/>
      <c r="AS18" s="95"/>
      <c r="AT18" s="362" t="s">
        <v>42</v>
      </c>
      <c r="AU18" s="95"/>
      <c r="AV18" s="95"/>
      <c r="AW18" s="320" t="s">
        <v>43</v>
      </c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</row>
    <row r="19" spans="1:165" ht="17.100000000000001" customHeight="1">
      <c r="A19" s="388" t="s">
        <v>854</v>
      </c>
      <c r="B19" s="388"/>
      <c r="C19" s="388"/>
      <c r="D19" s="388"/>
      <c r="E19" s="388"/>
      <c r="F19" s="388"/>
      <c r="G19" s="388"/>
      <c r="H19" s="388"/>
      <c r="I19" s="389">
        <v>0</v>
      </c>
      <c r="J19" s="390"/>
      <c r="K19" s="389">
        <v>0</v>
      </c>
      <c r="L19" s="390"/>
      <c r="M19" s="391">
        <f>SUM(I19:L19)</f>
        <v>0</v>
      </c>
      <c r="N19" s="391"/>
      <c r="O19" s="363"/>
      <c r="P19" s="64"/>
      <c r="Q19" s="9"/>
      <c r="R19" s="64"/>
      <c r="S19" s="9"/>
      <c r="T19" s="95"/>
      <c r="U19" s="95"/>
      <c r="V19" s="95"/>
      <c r="W19" s="95"/>
      <c r="X19" s="95"/>
      <c r="Y19" s="95"/>
      <c r="Z19" s="95"/>
      <c r="AA19" s="95"/>
      <c r="AB19" s="95"/>
      <c r="AC19" s="361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8" t="s">
        <v>517</v>
      </c>
      <c r="AR19" s="95"/>
      <c r="AS19" s="95"/>
      <c r="AT19" s="362" t="s">
        <v>43</v>
      </c>
      <c r="AU19" s="95"/>
      <c r="AV19" s="95"/>
      <c r="AW19" s="320" t="s">
        <v>417</v>
      </c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</row>
    <row r="20" spans="1:165" ht="17.100000000000001" customHeight="1">
      <c r="A20" s="388" t="s">
        <v>406</v>
      </c>
      <c r="B20" s="388"/>
      <c r="C20" s="388"/>
      <c r="D20" s="388"/>
      <c r="E20" s="388"/>
      <c r="F20" s="388"/>
      <c r="G20" s="388"/>
      <c r="H20" s="388"/>
      <c r="I20" s="389">
        <v>0</v>
      </c>
      <c r="J20" s="390"/>
      <c r="K20" s="389">
        <v>0</v>
      </c>
      <c r="L20" s="390"/>
      <c r="M20" s="391">
        <f>SUM(I20:L20)</f>
        <v>0</v>
      </c>
      <c r="N20" s="391"/>
      <c r="O20" s="95"/>
      <c r="P20" s="64"/>
      <c r="Q20" s="9"/>
      <c r="R20" s="64"/>
      <c r="S20" s="9"/>
      <c r="T20" s="95"/>
      <c r="U20" s="95"/>
      <c r="V20" s="95"/>
      <c r="W20" s="95"/>
      <c r="X20" s="95"/>
      <c r="Y20" s="95"/>
      <c r="Z20" s="95"/>
      <c r="AA20" s="95"/>
      <c r="AB20" s="95"/>
      <c r="AC20" s="361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8" t="s">
        <v>518</v>
      </c>
      <c r="AR20" s="95"/>
      <c r="AS20" s="95"/>
      <c r="AT20" s="362" t="s">
        <v>417</v>
      </c>
      <c r="AU20" s="95"/>
      <c r="AV20" s="95"/>
      <c r="AW20" s="320" t="s">
        <v>77</v>
      </c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</row>
    <row r="21" spans="1:165" ht="17.100000000000001" customHeight="1">
      <c r="A21" s="396" t="s">
        <v>739</v>
      </c>
      <c r="B21" s="397"/>
      <c r="C21" s="397"/>
      <c r="D21" s="397"/>
      <c r="E21" s="397"/>
      <c r="F21" s="397"/>
      <c r="G21" s="397"/>
      <c r="H21" s="398"/>
      <c r="I21" s="389">
        <v>0</v>
      </c>
      <c r="J21" s="390"/>
      <c r="K21" s="389">
        <v>0</v>
      </c>
      <c r="L21" s="390"/>
      <c r="M21" s="391">
        <f>SUM(I21:L21)</f>
        <v>0</v>
      </c>
      <c r="N21" s="391"/>
      <c r="O21" s="95"/>
      <c r="P21" s="64"/>
      <c r="Q21" s="9"/>
      <c r="R21" s="64"/>
      <c r="S21" s="9"/>
      <c r="T21" s="95"/>
      <c r="U21" s="95"/>
      <c r="V21" s="95"/>
      <c r="W21" s="95"/>
      <c r="X21" s="95"/>
      <c r="Y21" s="95"/>
      <c r="Z21" s="95"/>
      <c r="AA21" s="95"/>
      <c r="AB21" s="95"/>
      <c r="AC21" s="361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8"/>
      <c r="AR21" s="95"/>
      <c r="AS21" s="95"/>
      <c r="AT21" s="362"/>
      <c r="AU21" s="95"/>
      <c r="AV21" s="95"/>
      <c r="AW21" s="320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</row>
    <row r="22" spans="1:165" ht="17.100000000000001" customHeight="1">
      <c r="A22" s="399" t="s">
        <v>23</v>
      </c>
      <c r="B22" s="400"/>
      <c r="C22" s="400"/>
      <c r="D22" s="400"/>
      <c r="E22" s="400"/>
      <c r="F22" s="400"/>
      <c r="G22" s="400"/>
      <c r="H22" s="401"/>
      <c r="I22" s="385">
        <f>SUM(I17:J21)</f>
        <v>7</v>
      </c>
      <c r="J22" s="386"/>
      <c r="K22" s="385">
        <f>SUM(K17:L21)</f>
        <v>0</v>
      </c>
      <c r="L22" s="386"/>
      <c r="M22" s="465">
        <f>SUM(M17:N21)</f>
        <v>7</v>
      </c>
      <c r="N22" s="465"/>
      <c r="O22" s="95"/>
      <c r="P22" s="64"/>
      <c r="Q22" s="9"/>
      <c r="R22" s="64"/>
      <c r="S22" s="9"/>
      <c r="T22" s="95"/>
      <c r="U22" s="95"/>
      <c r="V22" s="95"/>
      <c r="W22" s="95"/>
      <c r="X22" s="95"/>
      <c r="Y22" s="95"/>
      <c r="Z22" s="95"/>
      <c r="AA22" s="95"/>
      <c r="AB22" s="95"/>
      <c r="AC22" s="361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322" t="s">
        <v>519</v>
      </c>
      <c r="AR22" s="95"/>
      <c r="AS22" s="95"/>
      <c r="AT22" s="362" t="s">
        <v>77</v>
      </c>
      <c r="AU22" s="95"/>
      <c r="AV22" s="95"/>
      <c r="AW22" s="320" t="s">
        <v>78</v>
      </c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</row>
    <row r="23" spans="1:165" ht="17.100000000000001" customHeight="1"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322" t="s">
        <v>520</v>
      </c>
      <c r="AR23" s="95"/>
      <c r="AS23" s="95"/>
      <c r="AT23" s="362" t="s">
        <v>78</v>
      </c>
      <c r="AU23" s="95"/>
      <c r="AV23" s="95"/>
      <c r="AW23" s="320" t="s">
        <v>79</v>
      </c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</row>
    <row r="24" spans="1:165" s="32" customFormat="1" ht="17.100000000000001" customHeight="1">
      <c r="A24" s="454" t="s">
        <v>965</v>
      </c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4"/>
      <c r="AN24" s="354"/>
      <c r="AO24" s="354"/>
      <c r="AP24" s="354"/>
      <c r="AQ24" s="98" t="s">
        <v>521</v>
      </c>
      <c r="AR24" s="354"/>
      <c r="AS24" s="354"/>
      <c r="AT24" s="362" t="s">
        <v>79</v>
      </c>
      <c r="AU24" s="354"/>
      <c r="AV24" s="354"/>
      <c r="AW24" s="320" t="s">
        <v>81</v>
      </c>
      <c r="AX24" s="354"/>
      <c r="AY24" s="354"/>
      <c r="AZ24" s="354"/>
      <c r="BA24" s="354"/>
      <c r="BB24" s="354"/>
      <c r="BC24" s="354"/>
      <c r="BD24" s="354"/>
      <c r="BE24" s="354"/>
      <c r="BF24" s="354"/>
      <c r="BG24" s="354"/>
      <c r="BH24" s="354"/>
      <c r="BI24" s="354"/>
      <c r="BJ24" s="354"/>
      <c r="BK24" s="354"/>
      <c r="BL24" s="354"/>
      <c r="BM24" s="354"/>
      <c r="BN24" s="354"/>
      <c r="BO24" s="354"/>
      <c r="BP24" s="354"/>
      <c r="BQ24" s="354"/>
      <c r="BR24" s="354"/>
      <c r="BS24" s="354"/>
      <c r="BT24" s="354"/>
      <c r="BU24" s="354"/>
      <c r="BV24" s="354"/>
      <c r="BW24" s="354"/>
      <c r="BX24" s="354"/>
      <c r="BY24" s="354"/>
      <c r="BZ24" s="354"/>
      <c r="CA24" s="354"/>
      <c r="CB24" s="354"/>
      <c r="CC24" s="354"/>
      <c r="CD24" s="354"/>
      <c r="CE24" s="354"/>
      <c r="CF24" s="354"/>
      <c r="CG24" s="354"/>
      <c r="CH24" s="354"/>
      <c r="CI24" s="354"/>
      <c r="CJ24" s="354"/>
      <c r="CK24" s="354"/>
      <c r="CL24" s="354"/>
      <c r="CM24" s="354"/>
      <c r="CN24" s="354"/>
      <c r="CO24" s="354"/>
      <c r="CP24" s="354"/>
      <c r="CQ24" s="354"/>
      <c r="CR24" s="354"/>
      <c r="CS24" s="354"/>
      <c r="CT24" s="354"/>
      <c r="CU24" s="354"/>
      <c r="CV24" s="354"/>
      <c r="CW24" s="354"/>
      <c r="CX24" s="354"/>
      <c r="CY24" s="354"/>
      <c r="CZ24" s="354"/>
      <c r="DA24" s="354"/>
      <c r="DB24" s="354"/>
      <c r="DC24" s="354"/>
      <c r="DD24" s="354"/>
      <c r="DE24" s="354"/>
      <c r="DF24" s="354"/>
      <c r="DG24" s="354"/>
      <c r="DH24" s="354"/>
      <c r="DI24" s="354"/>
      <c r="DJ24" s="354"/>
      <c r="DK24" s="354"/>
      <c r="DL24" s="354"/>
      <c r="DM24" s="354"/>
      <c r="DN24" s="354"/>
      <c r="DO24" s="354"/>
      <c r="DP24" s="354"/>
      <c r="DQ24" s="354"/>
      <c r="DR24" s="354"/>
      <c r="DS24" s="354"/>
      <c r="DT24" s="354"/>
      <c r="DU24" s="354"/>
      <c r="DV24" s="354"/>
      <c r="DW24" s="354"/>
      <c r="DX24" s="354"/>
      <c r="DY24" s="354"/>
      <c r="DZ24" s="354"/>
      <c r="EA24" s="354"/>
      <c r="EB24" s="354"/>
      <c r="EC24" s="354"/>
      <c r="ED24" s="354"/>
      <c r="EE24" s="354"/>
      <c r="EF24" s="354"/>
      <c r="EG24" s="354"/>
      <c r="EH24" s="354"/>
      <c r="EI24" s="354"/>
      <c r="EJ24" s="354"/>
      <c r="EK24" s="354"/>
      <c r="EL24" s="354"/>
      <c r="EM24" s="354"/>
      <c r="EN24" s="354"/>
      <c r="EO24" s="354"/>
      <c r="EP24" s="354"/>
      <c r="EQ24" s="354"/>
      <c r="ER24" s="354"/>
      <c r="ES24" s="354"/>
      <c r="ET24" s="354"/>
      <c r="EU24" s="354"/>
      <c r="EV24" s="354"/>
      <c r="EW24" s="354"/>
      <c r="EX24" s="354"/>
      <c r="EY24" s="354"/>
      <c r="EZ24" s="354"/>
      <c r="FA24" s="354"/>
      <c r="FB24" s="354"/>
      <c r="FC24" s="354"/>
      <c r="FD24" s="354"/>
      <c r="FE24" s="354"/>
      <c r="FF24" s="354"/>
      <c r="FG24" s="354"/>
      <c r="FH24" s="354"/>
      <c r="FI24" s="354"/>
    </row>
    <row r="25" spans="1:165" ht="17.100000000000001" customHeight="1">
      <c r="A25" s="464" t="s">
        <v>107</v>
      </c>
      <c r="B25" s="464"/>
      <c r="C25" s="469" t="s">
        <v>259</v>
      </c>
      <c r="D25" s="469"/>
      <c r="E25" s="469"/>
      <c r="F25" s="469"/>
      <c r="G25" s="469"/>
      <c r="H25" s="469"/>
      <c r="I25" s="469"/>
      <c r="J25" s="469"/>
      <c r="K25" s="469"/>
      <c r="L25" s="469"/>
      <c r="M25" s="463" t="s">
        <v>95</v>
      </c>
      <c r="N25" s="463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8" t="s">
        <v>522</v>
      </c>
      <c r="AR25" s="95"/>
      <c r="AS25" s="95"/>
      <c r="AT25" s="362" t="s">
        <v>418</v>
      </c>
      <c r="AU25" s="95"/>
      <c r="AV25" s="95"/>
      <c r="AW25" s="320" t="s">
        <v>80</v>
      </c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</row>
    <row r="26" spans="1:165" s="32" customFormat="1" ht="45" customHeight="1">
      <c r="A26" s="464"/>
      <c r="B26" s="464"/>
      <c r="C26" s="462" t="s">
        <v>354</v>
      </c>
      <c r="D26" s="462"/>
      <c r="E26" s="462" t="s">
        <v>355</v>
      </c>
      <c r="F26" s="462"/>
      <c r="G26" s="462"/>
      <c r="H26" s="462" t="s">
        <v>356</v>
      </c>
      <c r="I26" s="462"/>
      <c r="J26" s="462"/>
      <c r="K26" s="462" t="s">
        <v>738</v>
      </c>
      <c r="L26" s="462"/>
      <c r="M26" s="463"/>
      <c r="N26" s="463"/>
      <c r="O26" s="364"/>
      <c r="P26" s="354"/>
      <c r="Q26" s="354"/>
      <c r="R26" s="354"/>
      <c r="S26" s="354"/>
      <c r="T26" s="354"/>
      <c r="U26" s="354"/>
      <c r="V26" s="354"/>
      <c r="W26" s="354"/>
      <c r="X26" s="354"/>
      <c r="Y26" s="354"/>
      <c r="Z26" s="354"/>
      <c r="AA26" s="354"/>
      <c r="AB26" s="354"/>
      <c r="AC26" s="354"/>
      <c r="AD26" s="354"/>
      <c r="AE26" s="354"/>
      <c r="AF26" s="354"/>
      <c r="AG26" s="354"/>
      <c r="AH26" s="354"/>
      <c r="AI26" s="354"/>
      <c r="AJ26" s="354"/>
      <c r="AK26" s="354"/>
      <c r="AL26" s="354"/>
      <c r="AM26" s="354"/>
      <c r="AN26" s="354"/>
      <c r="AO26" s="354"/>
      <c r="AP26" s="354"/>
      <c r="AQ26" s="322" t="s">
        <v>523</v>
      </c>
      <c r="AR26" s="354"/>
      <c r="AS26" s="354"/>
      <c r="AT26" s="362" t="s">
        <v>81</v>
      </c>
      <c r="AU26" s="354"/>
      <c r="AV26" s="354"/>
      <c r="AW26" s="320" t="s">
        <v>123</v>
      </c>
      <c r="AX26" s="354"/>
      <c r="AY26" s="354"/>
      <c r="AZ26" s="354"/>
      <c r="BA26" s="354"/>
      <c r="BB26" s="354"/>
      <c r="BC26" s="354"/>
      <c r="BD26" s="354"/>
      <c r="BE26" s="354"/>
      <c r="BF26" s="354"/>
      <c r="BG26" s="354"/>
      <c r="BH26" s="354"/>
      <c r="BI26" s="354"/>
      <c r="BJ26" s="354"/>
      <c r="BK26" s="354"/>
      <c r="BL26" s="354"/>
      <c r="BM26" s="354"/>
      <c r="BN26" s="354"/>
      <c r="BO26" s="354"/>
      <c r="BP26" s="354"/>
      <c r="BQ26" s="354"/>
      <c r="BR26" s="354"/>
      <c r="BS26" s="354"/>
      <c r="BT26" s="354"/>
      <c r="BU26" s="354"/>
      <c r="BV26" s="354"/>
      <c r="BW26" s="354"/>
      <c r="BX26" s="354"/>
      <c r="BY26" s="354"/>
      <c r="BZ26" s="354"/>
      <c r="CA26" s="354"/>
      <c r="CB26" s="354"/>
      <c r="CC26" s="354"/>
      <c r="CD26" s="354"/>
      <c r="CE26" s="354"/>
      <c r="CF26" s="354"/>
      <c r="CG26" s="354"/>
      <c r="CH26" s="354"/>
      <c r="CI26" s="354"/>
      <c r="CJ26" s="354"/>
      <c r="CK26" s="354"/>
      <c r="CL26" s="354"/>
      <c r="CM26" s="354"/>
      <c r="CN26" s="354"/>
      <c r="CO26" s="354"/>
      <c r="CP26" s="354"/>
      <c r="CQ26" s="354"/>
      <c r="CR26" s="354"/>
      <c r="CS26" s="354"/>
      <c r="CT26" s="354"/>
      <c r="CU26" s="354"/>
      <c r="CV26" s="354"/>
      <c r="CW26" s="354"/>
      <c r="CX26" s="354"/>
      <c r="CY26" s="354"/>
      <c r="CZ26" s="354"/>
      <c r="DA26" s="354"/>
      <c r="DB26" s="354"/>
      <c r="DC26" s="354"/>
      <c r="DD26" s="354"/>
      <c r="DE26" s="354"/>
      <c r="DF26" s="354"/>
      <c r="DG26" s="354"/>
      <c r="DH26" s="354"/>
      <c r="DI26" s="354"/>
      <c r="DJ26" s="354"/>
      <c r="DK26" s="354"/>
      <c r="DL26" s="354"/>
      <c r="DM26" s="354"/>
      <c r="DN26" s="354"/>
      <c r="DO26" s="354"/>
      <c r="DP26" s="354"/>
      <c r="DQ26" s="354"/>
      <c r="DR26" s="354"/>
      <c r="DS26" s="354"/>
      <c r="DT26" s="354"/>
      <c r="DU26" s="354"/>
      <c r="DV26" s="354"/>
      <c r="DW26" s="354"/>
      <c r="DX26" s="354"/>
      <c r="DY26" s="354"/>
      <c r="DZ26" s="354"/>
      <c r="EA26" s="354"/>
      <c r="EB26" s="354"/>
      <c r="EC26" s="354"/>
      <c r="ED26" s="354"/>
      <c r="EE26" s="354"/>
      <c r="EF26" s="354"/>
      <c r="EG26" s="354"/>
      <c r="EH26" s="354"/>
      <c r="EI26" s="354"/>
      <c r="EJ26" s="354"/>
      <c r="EK26" s="354"/>
      <c r="EL26" s="354"/>
      <c r="EM26" s="354"/>
      <c r="EN26" s="354"/>
      <c r="EO26" s="354"/>
      <c r="EP26" s="354"/>
      <c r="EQ26" s="354"/>
      <c r="ER26" s="354"/>
      <c r="ES26" s="354"/>
      <c r="ET26" s="354"/>
      <c r="EU26" s="354"/>
      <c r="EV26" s="354"/>
      <c r="EW26" s="354"/>
      <c r="EX26" s="354"/>
      <c r="EY26" s="354"/>
      <c r="EZ26" s="354"/>
      <c r="FA26" s="354"/>
      <c r="FB26" s="354"/>
      <c r="FC26" s="354"/>
      <c r="FD26" s="354"/>
      <c r="FE26" s="354"/>
      <c r="FF26" s="354"/>
      <c r="FG26" s="354"/>
      <c r="FH26" s="354"/>
      <c r="FI26" s="354"/>
    </row>
    <row r="27" spans="1:165" ht="17.100000000000001" customHeight="1" thickBot="1">
      <c r="A27" s="445" t="s">
        <v>109</v>
      </c>
      <c r="B27" s="445"/>
      <c r="C27" s="444">
        <v>2</v>
      </c>
      <c r="D27" s="444"/>
      <c r="E27" s="444">
        <v>0</v>
      </c>
      <c r="F27" s="444"/>
      <c r="G27" s="444"/>
      <c r="H27" s="442">
        <v>0</v>
      </c>
      <c r="I27" s="442"/>
      <c r="J27" s="443"/>
      <c r="K27" s="444">
        <v>0</v>
      </c>
      <c r="L27" s="444"/>
      <c r="M27" s="446">
        <f t="shared" ref="M27:M36" si="0">SUM(C27:L27)</f>
        <v>2</v>
      </c>
      <c r="N27" s="446"/>
      <c r="O27" s="14"/>
      <c r="AQ27" s="322" t="s">
        <v>524</v>
      </c>
      <c r="AT27" s="316" t="s">
        <v>80</v>
      </c>
      <c r="AW27" s="317" t="s">
        <v>82</v>
      </c>
    </row>
    <row r="28" spans="1:165" ht="17.100000000000001" customHeight="1" thickBot="1">
      <c r="A28" s="445" t="s">
        <v>110</v>
      </c>
      <c r="B28" s="445"/>
      <c r="C28" s="444">
        <v>2</v>
      </c>
      <c r="D28" s="444"/>
      <c r="E28" s="444">
        <v>1</v>
      </c>
      <c r="F28" s="444"/>
      <c r="G28" s="444"/>
      <c r="H28" s="442">
        <v>0</v>
      </c>
      <c r="I28" s="442"/>
      <c r="J28" s="443"/>
      <c r="K28" s="444">
        <v>0</v>
      </c>
      <c r="L28" s="444"/>
      <c r="M28" s="446">
        <f t="shared" si="0"/>
        <v>3</v>
      </c>
      <c r="N28" s="446"/>
      <c r="AQ28" s="322" t="s">
        <v>525</v>
      </c>
      <c r="AT28" s="316" t="s">
        <v>123</v>
      </c>
      <c r="AW28" s="317" t="s">
        <v>84</v>
      </c>
    </row>
    <row r="29" spans="1:165" ht="17.100000000000001" customHeight="1" thickBot="1">
      <c r="A29" s="445" t="s">
        <v>111</v>
      </c>
      <c r="B29" s="445"/>
      <c r="C29" s="444">
        <v>0</v>
      </c>
      <c r="D29" s="444"/>
      <c r="E29" s="444">
        <v>0</v>
      </c>
      <c r="F29" s="444"/>
      <c r="G29" s="444"/>
      <c r="H29" s="442">
        <v>0</v>
      </c>
      <c r="I29" s="442"/>
      <c r="J29" s="443"/>
      <c r="K29" s="444">
        <v>0</v>
      </c>
      <c r="L29" s="444"/>
      <c r="M29" s="446">
        <f t="shared" si="0"/>
        <v>0</v>
      </c>
      <c r="N29" s="446"/>
      <c r="AQ29" s="98" t="s">
        <v>526</v>
      </c>
      <c r="AT29" s="316" t="s">
        <v>419</v>
      </c>
      <c r="AW29" s="317" t="s">
        <v>48</v>
      </c>
    </row>
    <row r="30" spans="1:165" ht="17.100000000000001" customHeight="1" thickBot="1">
      <c r="A30" s="445" t="s">
        <v>112</v>
      </c>
      <c r="B30" s="445"/>
      <c r="C30" s="444">
        <v>0</v>
      </c>
      <c r="D30" s="444"/>
      <c r="E30" s="444">
        <v>0</v>
      </c>
      <c r="F30" s="444"/>
      <c r="G30" s="444"/>
      <c r="H30" s="442">
        <v>0</v>
      </c>
      <c r="I30" s="442"/>
      <c r="J30" s="443"/>
      <c r="K30" s="444">
        <v>0</v>
      </c>
      <c r="L30" s="444"/>
      <c r="M30" s="446">
        <f t="shared" si="0"/>
        <v>0</v>
      </c>
      <c r="N30" s="446"/>
      <c r="AQ30" s="322" t="s">
        <v>527</v>
      </c>
      <c r="AT30" s="316" t="s">
        <v>82</v>
      </c>
      <c r="AW30" s="317" t="s">
        <v>49</v>
      </c>
    </row>
    <row r="31" spans="1:165" ht="17.100000000000001" customHeight="1" thickBot="1">
      <c r="A31" s="445" t="s">
        <v>113</v>
      </c>
      <c r="B31" s="445"/>
      <c r="C31" s="444">
        <v>0</v>
      </c>
      <c r="D31" s="444"/>
      <c r="E31" s="444">
        <v>0</v>
      </c>
      <c r="F31" s="444"/>
      <c r="G31" s="444"/>
      <c r="H31" s="442">
        <v>0</v>
      </c>
      <c r="I31" s="442"/>
      <c r="J31" s="443"/>
      <c r="K31" s="444">
        <v>0</v>
      </c>
      <c r="L31" s="444"/>
      <c r="M31" s="446">
        <f t="shared" si="0"/>
        <v>0</v>
      </c>
      <c r="N31" s="446"/>
      <c r="AQ31" s="322" t="s">
        <v>528</v>
      </c>
      <c r="AT31" s="316" t="s">
        <v>84</v>
      </c>
      <c r="AW31" s="317" t="s">
        <v>420</v>
      </c>
    </row>
    <row r="32" spans="1:165" ht="17.100000000000001" customHeight="1" thickBot="1">
      <c r="A32" s="445" t="s">
        <v>114</v>
      </c>
      <c r="B32" s="445"/>
      <c r="C32" s="444">
        <v>0</v>
      </c>
      <c r="D32" s="444"/>
      <c r="E32" s="444">
        <v>0</v>
      </c>
      <c r="F32" s="444"/>
      <c r="G32" s="444"/>
      <c r="H32" s="442">
        <v>0</v>
      </c>
      <c r="I32" s="442"/>
      <c r="J32" s="443"/>
      <c r="K32" s="444">
        <v>0</v>
      </c>
      <c r="L32" s="444"/>
      <c r="M32" s="446">
        <f t="shared" si="0"/>
        <v>0</v>
      </c>
      <c r="N32" s="446"/>
      <c r="AQ32" s="322" t="s">
        <v>529</v>
      </c>
      <c r="AT32" s="316" t="s">
        <v>48</v>
      </c>
      <c r="AW32" s="317" t="s">
        <v>421</v>
      </c>
    </row>
    <row r="33" spans="1:49" ht="17.100000000000001" customHeight="1" thickBot="1">
      <c r="A33" s="445" t="s">
        <v>115</v>
      </c>
      <c r="B33" s="445"/>
      <c r="C33" s="444">
        <v>0</v>
      </c>
      <c r="D33" s="444"/>
      <c r="E33" s="444">
        <v>0</v>
      </c>
      <c r="F33" s="444"/>
      <c r="G33" s="444"/>
      <c r="H33" s="442">
        <v>0</v>
      </c>
      <c r="I33" s="442"/>
      <c r="J33" s="443"/>
      <c r="K33" s="444">
        <v>0</v>
      </c>
      <c r="L33" s="444"/>
      <c r="M33" s="446">
        <f t="shared" si="0"/>
        <v>0</v>
      </c>
      <c r="N33" s="446"/>
      <c r="AQ33" s="322" t="s">
        <v>530</v>
      </c>
      <c r="AT33" s="316" t="s">
        <v>49</v>
      </c>
      <c r="AW33" s="317" t="s">
        <v>422</v>
      </c>
    </row>
    <row r="34" spans="1:49" ht="19.5" customHeight="1" thickBot="1">
      <c r="A34" s="445" t="s">
        <v>542</v>
      </c>
      <c r="B34" s="445"/>
      <c r="C34" s="444">
        <v>1</v>
      </c>
      <c r="D34" s="444"/>
      <c r="E34" s="444">
        <v>0</v>
      </c>
      <c r="F34" s="444"/>
      <c r="G34" s="444"/>
      <c r="H34" s="442">
        <v>0</v>
      </c>
      <c r="I34" s="442"/>
      <c r="J34" s="443"/>
      <c r="K34" s="444">
        <v>0</v>
      </c>
      <c r="L34" s="444"/>
      <c r="M34" s="446">
        <f t="shared" si="0"/>
        <v>1</v>
      </c>
      <c r="N34" s="446"/>
      <c r="AQ34" s="322" t="s">
        <v>531</v>
      </c>
      <c r="AT34" s="316" t="s">
        <v>420</v>
      </c>
      <c r="AW34" s="317" t="s">
        <v>86</v>
      </c>
    </row>
    <row r="35" spans="1:49" ht="17.100000000000001" customHeight="1" thickBot="1">
      <c r="A35" s="445" t="s">
        <v>543</v>
      </c>
      <c r="B35" s="445"/>
      <c r="C35" s="444">
        <v>0</v>
      </c>
      <c r="D35" s="444"/>
      <c r="E35" s="444">
        <v>0</v>
      </c>
      <c r="F35" s="444"/>
      <c r="G35" s="444"/>
      <c r="H35" s="442">
        <v>0</v>
      </c>
      <c r="I35" s="442"/>
      <c r="J35" s="443"/>
      <c r="K35" s="444">
        <v>0</v>
      </c>
      <c r="L35" s="444"/>
      <c r="M35" s="446">
        <f t="shared" si="0"/>
        <v>0</v>
      </c>
      <c r="N35" s="446"/>
      <c r="AQ35" s="12"/>
      <c r="AT35" s="316" t="s">
        <v>421</v>
      </c>
      <c r="AW35" s="317" t="s">
        <v>423</v>
      </c>
    </row>
    <row r="36" spans="1:49" ht="17.100000000000001" customHeight="1" thickBot="1">
      <c r="A36" s="445" t="s">
        <v>116</v>
      </c>
      <c r="B36" s="445"/>
      <c r="C36" s="444">
        <v>1</v>
      </c>
      <c r="D36" s="444"/>
      <c r="E36" s="444">
        <v>0</v>
      </c>
      <c r="F36" s="444"/>
      <c r="G36" s="444"/>
      <c r="H36" s="442">
        <v>0</v>
      </c>
      <c r="I36" s="442"/>
      <c r="J36" s="443"/>
      <c r="K36" s="444">
        <v>0</v>
      </c>
      <c r="L36" s="444"/>
      <c r="M36" s="446">
        <f t="shared" si="0"/>
        <v>1</v>
      </c>
      <c r="N36" s="446"/>
      <c r="AQ36" s="12"/>
      <c r="AT36" s="316" t="s">
        <v>422</v>
      </c>
      <c r="AW36" s="317" t="s">
        <v>424</v>
      </c>
    </row>
    <row r="37" spans="1:49" ht="17.100000000000001" customHeight="1" thickBot="1">
      <c r="A37" s="395" t="s">
        <v>23</v>
      </c>
      <c r="B37" s="395"/>
      <c r="C37" s="479">
        <f>SUM(C27:D36)</f>
        <v>6</v>
      </c>
      <c r="D37" s="479"/>
      <c r="E37" s="479">
        <f>SUM(E27:F36)</f>
        <v>1</v>
      </c>
      <c r="F37" s="479"/>
      <c r="G37" s="479"/>
      <c r="H37" s="479">
        <f>SUM(H27:I36)</f>
        <v>0</v>
      </c>
      <c r="I37" s="479"/>
      <c r="J37" s="479"/>
      <c r="K37" s="479">
        <f>SUM(K27:L36)</f>
        <v>0</v>
      </c>
      <c r="L37" s="479"/>
      <c r="M37" s="479">
        <f>SUM(M27:N36)</f>
        <v>7</v>
      </c>
      <c r="N37" s="479"/>
      <c r="AQ37" s="12"/>
      <c r="AT37" s="316" t="s">
        <v>86</v>
      </c>
      <c r="AW37" s="317" t="s">
        <v>51</v>
      </c>
    </row>
    <row r="38" spans="1:49" ht="17.100000000000001" customHeight="1" thickBot="1">
      <c r="AQ38" s="12"/>
      <c r="AT38" s="316" t="s">
        <v>423</v>
      </c>
      <c r="AW38" s="317" t="s">
        <v>52</v>
      </c>
    </row>
    <row r="39" spans="1:49" ht="17.100000000000001" customHeight="1" thickBot="1">
      <c r="A39" s="480" t="s">
        <v>966</v>
      </c>
      <c r="B39" s="481"/>
      <c r="C39" s="481"/>
      <c r="D39" s="481"/>
      <c r="E39" s="481"/>
      <c r="F39" s="481"/>
      <c r="G39" s="481"/>
      <c r="H39" s="481"/>
      <c r="I39" s="481"/>
      <c r="J39" s="481"/>
      <c r="K39" s="481"/>
      <c r="L39" s="481"/>
      <c r="M39" s="481"/>
      <c r="N39" s="482"/>
      <c r="O39" s="14"/>
      <c r="P39" s="14"/>
      <c r="Q39" s="14"/>
      <c r="AQ39" s="6"/>
      <c r="AT39" s="316" t="s">
        <v>424</v>
      </c>
      <c r="AW39" s="317" t="s">
        <v>55</v>
      </c>
    </row>
    <row r="40" spans="1:49" ht="33" customHeight="1" thickBot="1">
      <c r="A40" s="494" t="s">
        <v>96</v>
      </c>
      <c r="B40" s="495"/>
      <c r="C40" s="496"/>
      <c r="D40" s="450" t="s">
        <v>98</v>
      </c>
      <c r="E40" s="450"/>
      <c r="F40" s="450" t="s">
        <v>923</v>
      </c>
      <c r="G40" s="450"/>
      <c r="H40" s="487" t="s">
        <v>924</v>
      </c>
      <c r="I40" s="488"/>
      <c r="J40" s="449" t="s">
        <v>105</v>
      </c>
      <c r="K40" s="449"/>
      <c r="L40" s="448" t="s">
        <v>9</v>
      </c>
      <c r="M40" s="448"/>
      <c r="N40" s="483" t="s">
        <v>119</v>
      </c>
      <c r="O40" s="485"/>
      <c r="P40" s="486"/>
      <c r="Q40" s="486"/>
      <c r="R40" s="486"/>
      <c r="S40" s="486"/>
      <c r="T40" s="486"/>
      <c r="U40" s="486"/>
      <c r="V40" s="486"/>
      <c r="W40" s="486"/>
      <c r="X40" s="486"/>
      <c r="Y40" s="486"/>
      <c r="AQ40" s="6"/>
      <c r="AT40" s="316" t="s">
        <v>51</v>
      </c>
      <c r="AW40" s="317" t="s">
        <v>56</v>
      </c>
    </row>
    <row r="41" spans="1:49" ht="15.75" thickBot="1">
      <c r="A41" s="497"/>
      <c r="B41" s="498"/>
      <c r="C41" s="499"/>
      <c r="D41" s="314" t="s">
        <v>99</v>
      </c>
      <c r="E41" s="314" t="s">
        <v>100</v>
      </c>
      <c r="F41" s="314" t="s">
        <v>99</v>
      </c>
      <c r="G41" s="314" t="s">
        <v>100</v>
      </c>
      <c r="H41" s="314" t="s">
        <v>99</v>
      </c>
      <c r="I41" s="314" t="s">
        <v>100</v>
      </c>
      <c r="J41" s="314" t="s">
        <v>99</v>
      </c>
      <c r="K41" s="314" t="s">
        <v>100</v>
      </c>
      <c r="L41" s="314" t="s">
        <v>99</v>
      </c>
      <c r="M41" s="314" t="s">
        <v>100</v>
      </c>
      <c r="N41" s="483"/>
      <c r="AQ41" s="6"/>
      <c r="AT41" s="316" t="s">
        <v>52</v>
      </c>
      <c r="AW41" s="317" t="s">
        <v>57</v>
      </c>
    </row>
    <row r="42" spans="1:49" ht="17.100000000000001" customHeight="1" thickBot="1">
      <c r="A42" s="432" t="s">
        <v>742</v>
      </c>
      <c r="B42" s="433"/>
      <c r="C42" s="434"/>
      <c r="D42" s="209">
        <v>0</v>
      </c>
      <c r="E42" s="209">
        <v>0</v>
      </c>
      <c r="F42" s="209">
        <v>0</v>
      </c>
      <c r="G42" s="209">
        <v>0</v>
      </c>
      <c r="H42" s="209">
        <v>0</v>
      </c>
      <c r="I42" s="209">
        <v>0</v>
      </c>
      <c r="J42" s="209">
        <v>0</v>
      </c>
      <c r="K42" s="209">
        <v>0</v>
      </c>
      <c r="L42" s="209">
        <v>0</v>
      </c>
      <c r="M42" s="209">
        <v>0</v>
      </c>
      <c r="N42" s="208">
        <f t="shared" ref="N42:N47" si="1">SUM(D42:M42)</f>
        <v>0</v>
      </c>
      <c r="AQ42" s="6"/>
      <c r="AT42" s="316" t="s">
        <v>55</v>
      </c>
      <c r="AW42" s="317" t="s">
        <v>425</v>
      </c>
    </row>
    <row r="43" spans="1:49" ht="17.100000000000001" customHeight="1" thickBot="1">
      <c r="A43" s="432" t="s">
        <v>743</v>
      </c>
      <c r="B43" s="433"/>
      <c r="C43" s="434"/>
      <c r="D43" s="209">
        <v>0</v>
      </c>
      <c r="E43" s="209">
        <v>0</v>
      </c>
      <c r="F43" s="209">
        <v>0</v>
      </c>
      <c r="G43" s="209">
        <v>1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39">
        <f t="shared" si="1"/>
        <v>1</v>
      </c>
      <c r="AT43" s="316" t="s">
        <v>56</v>
      </c>
      <c r="AW43" s="317" t="s">
        <v>426</v>
      </c>
    </row>
    <row r="44" spans="1:49" ht="17.100000000000001" customHeight="1" thickBot="1">
      <c r="A44" s="432" t="s">
        <v>101</v>
      </c>
      <c r="B44" s="433"/>
      <c r="C44" s="434"/>
      <c r="D44" s="209">
        <v>0</v>
      </c>
      <c r="E44" s="209">
        <v>1</v>
      </c>
      <c r="F44" s="209">
        <v>0</v>
      </c>
      <c r="G44" s="209">
        <v>1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39">
        <f t="shared" si="1"/>
        <v>2</v>
      </c>
      <c r="AT44" s="316" t="s">
        <v>57</v>
      </c>
      <c r="AW44" s="317" t="s">
        <v>427</v>
      </c>
    </row>
    <row r="45" spans="1:49" ht="17.100000000000001" customHeight="1" thickBot="1">
      <c r="A45" s="432" t="s">
        <v>102</v>
      </c>
      <c r="B45" s="433"/>
      <c r="C45" s="434"/>
      <c r="D45" s="209">
        <v>0</v>
      </c>
      <c r="E45" s="209">
        <v>0</v>
      </c>
      <c r="F45" s="209">
        <v>0</v>
      </c>
      <c r="G45" s="209">
        <v>1</v>
      </c>
      <c r="H45" s="209">
        <v>0</v>
      </c>
      <c r="I45" s="209">
        <v>0</v>
      </c>
      <c r="J45" s="209">
        <v>0</v>
      </c>
      <c r="K45" s="209">
        <v>1</v>
      </c>
      <c r="L45" s="209">
        <v>0</v>
      </c>
      <c r="M45" s="209">
        <v>1</v>
      </c>
      <c r="N45" s="39">
        <f t="shared" si="1"/>
        <v>3</v>
      </c>
      <c r="AT45" s="316" t="s">
        <v>425</v>
      </c>
      <c r="AW45" s="317" t="s">
        <v>428</v>
      </c>
    </row>
    <row r="46" spans="1:49" ht="17.100000000000001" customHeight="1" thickBot="1">
      <c r="A46" s="432" t="s">
        <v>103</v>
      </c>
      <c r="B46" s="433"/>
      <c r="C46" s="434"/>
      <c r="D46" s="209">
        <v>0</v>
      </c>
      <c r="E46" s="209">
        <v>0</v>
      </c>
      <c r="F46" s="209">
        <v>0</v>
      </c>
      <c r="G46" s="209">
        <v>0</v>
      </c>
      <c r="H46" s="209">
        <v>0</v>
      </c>
      <c r="I46" s="209">
        <v>0</v>
      </c>
      <c r="J46" s="209">
        <v>0</v>
      </c>
      <c r="K46" s="209">
        <v>0</v>
      </c>
      <c r="L46" s="209">
        <v>0</v>
      </c>
      <c r="M46" s="209">
        <v>0</v>
      </c>
      <c r="N46" s="39">
        <f t="shared" si="1"/>
        <v>0</v>
      </c>
      <c r="AT46" s="316" t="s">
        <v>426</v>
      </c>
      <c r="AW46" s="317" t="s">
        <v>429</v>
      </c>
    </row>
    <row r="47" spans="1:49" ht="17.100000000000001" customHeight="1" thickBot="1">
      <c r="A47" s="432" t="s">
        <v>104</v>
      </c>
      <c r="B47" s="433"/>
      <c r="C47" s="434"/>
      <c r="D47" s="209">
        <v>0</v>
      </c>
      <c r="E47" s="209">
        <v>0</v>
      </c>
      <c r="F47" s="209">
        <v>0</v>
      </c>
      <c r="G47" s="209">
        <v>0</v>
      </c>
      <c r="H47" s="209">
        <v>0</v>
      </c>
      <c r="I47" s="209">
        <v>0</v>
      </c>
      <c r="J47" s="209">
        <v>0</v>
      </c>
      <c r="K47" s="209">
        <v>0</v>
      </c>
      <c r="L47" s="209">
        <v>0</v>
      </c>
      <c r="M47" s="209">
        <v>0</v>
      </c>
      <c r="N47" s="39">
        <f t="shared" si="1"/>
        <v>0</v>
      </c>
      <c r="AT47" s="316" t="s">
        <v>427</v>
      </c>
      <c r="AW47" s="317" t="s">
        <v>430</v>
      </c>
    </row>
    <row r="48" spans="1:49" ht="17.100000000000001" customHeight="1" thickBot="1">
      <c r="A48" s="436" t="s">
        <v>119</v>
      </c>
      <c r="B48" s="437"/>
      <c r="C48" s="438"/>
      <c r="D48" s="166">
        <f t="shared" ref="D48:N48" si="2">SUM(D42:D47)</f>
        <v>0</v>
      </c>
      <c r="E48" s="166">
        <f t="shared" si="2"/>
        <v>1</v>
      </c>
      <c r="F48" s="65">
        <f t="shared" si="2"/>
        <v>0</v>
      </c>
      <c r="G48" s="65">
        <f t="shared" si="2"/>
        <v>3</v>
      </c>
      <c r="H48" s="65">
        <f t="shared" si="2"/>
        <v>0</v>
      </c>
      <c r="I48" s="65">
        <f t="shared" si="2"/>
        <v>0</v>
      </c>
      <c r="J48" s="65">
        <f t="shared" si="2"/>
        <v>0</v>
      </c>
      <c r="K48" s="65">
        <f t="shared" si="2"/>
        <v>1</v>
      </c>
      <c r="L48" s="65">
        <f>SUM(L42:L47)</f>
        <v>0</v>
      </c>
      <c r="M48" s="65">
        <f t="shared" si="2"/>
        <v>1</v>
      </c>
      <c r="N48" s="65">
        <f t="shared" si="2"/>
        <v>6</v>
      </c>
      <c r="AT48" s="316" t="s">
        <v>428</v>
      </c>
      <c r="AW48" s="317" t="s">
        <v>431</v>
      </c>
    </row>
    <row r="49" spans="1:49" ht="17.100000000000001" customHeight="1" thickBot="1">
      <c r="AT49" s="316" t="s">
        <v>429</v>
      </c>
      <c r="AW49" s="317" t="s">
        <v>432</v>
      </c>
    </row>
    <row r="50" spans="1:49" ht="30" customHeight="1" thickBot="1">
      <c r="A50" s="423" t="s">
        <v>967</v>
      </c>
      <c r="B50" s="424"/>
      <c r="C50" s="424"/>
      <c r="D50" s="424"/>
      <c r="E50" s="424"/>
      <c r="F50" s="424"/>
      <c r="G50" s="424"/>
      <c r="H50" s="424"/>
      <c r="I50" s="424"/>
      <c r="J50" s="424"/>
      <c r="K50" s="424"/>
      <c r="L50" s="424"/>
      <c r="M50" s="424"/>
      <c r="N50" s="425"/>
      <c r="O50" s="14"/>
      <c r="AT50" s="316" t="s">
        <v>430</v>
      </c>
      <c r="AW50" s="317" t="s">
        <v>433</v>
      </c>
    </row>
    <row r="51" spans="1:49" ht="33" customHeight="1" thickBot="1">
      <c r="A51" s="493" t="s">
        <v>22</v>
      </c>
      <c r="B51" s="493"/>
      <c r="C51" s="493"/>
      <c r="D51" s="450" t="s">
        <v>98</v>
      </c>
      <c r="E51" s="450"/>
      <c r="F51" s="450" t="s">
        <v>923</v>
      </c>
      <c r="G51" s="450"/>
      <c r="H51" s="487" t="s">
        <v>924</v>
      </c>
      <c r="I51" s="488"/>
      <c r="J51" s="449" t="s">
        <v>105</v>
      </c>
      <c r="K51" s="449"/>
      <c r="L51" s="448" t="s">
        <v>9</v>
      </c>
      <c r="M51" s="448"/>
      <c r="N51" s="166" t="s">
        <v>119</v>
      </c>
      <c r="AT51" s="316" t="s">
        <v>431</v>
      </c>
      <c r="AW51" s="317" t="s">
        <v>434</v>
      </c>
    </row>
    <row r="52" spans="1:49" ht="30" customHeight="1" thickBot="1">
      <c r="A52" s="484" t="s">
        <v>968</v>
      </c>
      <c r="B52" s="484"/>
      <c r="C52" s="484"/>
      <c r="D52" s="447">
        <v>1</v>
      </c>
      <c r="E52" s="447"/>
      <c r="F52" s="447">
        <v>3</v>
      </c>
      <c r="G52" s="447"/>
      <c r="H52" s="447">
        <v>0</v>
      </c>
      <c r="I52" s="447"/>
      <c r="J52" s="447">
        <v>1</v>
      </c>
      <c r="K52" s="447"/>
      <c r="L52" s="447">
        <v>1</v>
      </c>
      <c r="M52" s="447"/>
      <c r="N52" s="326">
        <f>SUM(D52:M52)</f>
        <v>6</v>
      </c>
      <c r="AT52" s="316" t="s">
        <v>432</v>
      </c>
      <c r="AW52" s="317" t="s">
        <v>435</v>
      </c>
    </row>
    <row r="53" spans="1:49" ht="30" customHeight="1" thickBot="1">
      <c r="A53" s="484" t="s">
        <v>880</v>
      </c>
      <c r="B53" s="484"/>
      <c r="C53" s="484"/>
      <c r="D53" s="447">
        <v>0</v>
      </c>
      <c r="E53" s="447"/>
      <c r="F53" s="447">
        <v>0</v>
      </c>
      <c r="G53" s="447"/>
      <c r="H53" s="447">
        <v>0</v>
      </c>
      <c r="I53" s="447"/>
      <c r="J53" s="447">
        <v>0</v>
      </c>
      <c r="K53" s="447"/>
      <c r="L53" s="447">
        <v>0</v>
      </c>
      <c r="M53" s="447"/>
      <c r="N53" s="326">
        <f t="shared" ref="N53:N55" si="3">SUM(D53:M53)</f>
        <v>0</v>
      </c>
      <c r="AT53" s="316" t="s">
        <v>433</v>
      </c>
      <c r="AW53" s="317" t="s">
        <v>436</v>
      </c>
    </row>
    <row r="54" spans="1:49" ht="45" customHeight="1" thickBot="1">
      <c r="A54" s="459" t="s">
        <v>855</v>
      </c>
      <c r="B54" s="460"/>
      <c r="C54" s="461"/>
      <c r="D54" s="447">
        <v>0</v>
      </c>
      <c r="E54" s="447"/>
      <c r="F54" s="447">
        <v>0</v>
      </c>
      <c r="G54" s="447"/>
      <c r="H54" s="447">
        <v>0</v>
      </c>
      <c r="I54" s="447"/>
      <c r="J54" s="447">
        <v>0</v>
      </c>
      <c r="K54" s="447"/>
      <c r="L54" s="447">
        <v>0</v>
      </c>
      <c r="M54" s="447"/>
      <c r="N54" s="326">
        <f t="shared" si="3"/>
        <v>0</v>
      </c>
      <c r="AT54" s="316"/>
      <c r="AW54" s="317"/>
    </row>
    <row r="55" spans="1:49" ht="17.100000000000001" customHeight="1" thickBot="1">
      <c r="A55" s="451" t="s">
        <v>119</v>
      </c>
      <c r="B55" s="452"/>
      <c r="C55" s="453"/>
      <c r="D55" s="435">
        <f>SUM(D52:E54)</f>
        <v>1</v>
      </c>
      <c r="E55" s="435"/>
      <c r="F55" s="435">
        <f t="shared" ref="F55" si="4">SUM(F52:G54)</f>
        <v>3</v>
      </c>
      <c r="G55" s="435"/>
      <c r="H55" s="435">
        <f t="shared" ref="H55" si="5">SUM(H52:I54)</f>
        <v>0</v>
      </c>
      <c r="I55" s="435"/>
      <c r="J55" s="435">
        <f t="shared" ref="J55" si="6">SUM(J52:K54)</f>
        <v>1</v>
      </c>
      <c r="K55" s="435"/>
      <c r="L55" s="435">
        <f t="shared" ref="L55" si="7">SUM(L52:M54)</f>
        <v>1</v>
      </c>
      <c r="M55" s="435"/>
      <c r="N55" s="326">
        <f t="shared" si="3"/>
        <v>6</v>
      </c>
      <c r="O55" s="99"/>
      <c r="AT55" s="316" t="s">
        <v>671</v>
      </c>
      <c r="AW55" s="317"/>
    </row>
    <row r="56" spans="1:49" ht="17.100000000000001" customHeight="1" thickBot="1">
      <c r="AT56" s="316" t="s">
        <v>434</v>
      </c>
      <c r="AW56" s="317" t="s">
        <v>439</v>
      </c>
    </row>
    <row r="57" spans="1:49" ht="17.100000000000001" customHeight="1" thickBot="1">
      <c r="A57" s="423" t="s">
        <v>879</v>
      </c>
      <c r="B57" s="424"/>
      <c r="C57" s="424"/>
      <c r="D57" s="424"/>
      <c r="E57" s="424"/>
      <c r="F57" s="424"/>
      <c r="G57" s="424"/>
      <c r="H57" s="424"/>
      <c r="I57" s="424"/>
      <c r="J57" s="424"/>
      <c r="K57" s="424"/>
      <c r="L57" s="424"/>
      <c r="M57" s="424"/>
      <c r="N57" s="425"/>
      <c r="O57" s="14"/>
      <c r="P57" s="329"/>
      <c r="AT57" s="316" t="s">
        <v>435</v>
      </c>
      <c r="AW57" s="317" t="s">
        <v>440</v>
      </c>
    </row>
    <row r="58" spans="1:49" ht="17.100000000000001" customHeight="1" thickBot="1">
      <c r="A58" s="379" t="s">
        <v>107</v>
      </c>
      <c r="B58" s="380"/>
      <c r="C58" s="380"/>
      <c r="D58" s="381"/>
      <c r="E58" s="371" t="s">
        <v>97</v>
      </c>
      <c r="F58" s="372"/>
      <c r="G58" s="372"/>
      <c r="H58" s="372"/>
      <c r="I58" s="372"/>
      <c r="J58" s="372"/>
      <c r="K58" s="372"/>
      <c r="L58" s="373"/>
      <c r="M58" s="455" t="s">
        <v>95</v>
      </c>
      <c r="N58" s="456"/>
      <c r="AT58" s="316" t="s">
        <v>436</v>
      </c>
      <c r="AW58" s="317" t="s">
        <v>441</v>
      </c>
    </row>
    <row r="59" spans="1:49" ht="33.950000000000003" customHeight="1" thickBot="1">
      <c r="A59" s="382"/>
      <c r="B59" s="383"/>
      <c r="C59" s="383"/>
      <c r="D59" s="384"/>
      <c r="E59" s="450" t="s">
        <v>117</v>
      </c>
      <c r="F59" s="450"/>
      <c r="G59" s="374" t="s">
        <v>118</v>
      </c>
      <c r="H59" s="375"/>
      <c r="I59" s="378" t="s">
        <v>307</v>
      </c>
      <c r="J59" s="378"/>
      <c r="K59" s="378" t="s">
        <v>108</v>
      </c>
      <c r="L59" s="378"/>
      <c r="M59" s="457"/>
      <c r="N59" s="458"/>
      <c r="AT59" s="316" t="s">
        <v>437</v>
      </c>
      <c r="AW59" s="317" t="s">
        <v>442</v>
      </c>
    </row>
    <row r="60" spans="1:49" ht="17.100000000000001" customHeight="1" thickBot="1">
      <c r="A60" s="368" t="s">
        <v>109</v>
      </c>
      <c r="B60" s="369"/>
      <c r="C60" s="369"/>
      <c r="D60" s="370"/>
      <c r="E60" s="376">
        <v>2</v>
      </c>
      <c r="F60" s="376"/>
      <c r="G60" s="376">
        <v>0</v>
      </c>
      <c r="H60" s="376"/>
      <c r="I60" s="376">
        <v>0</v>
      </c>
      <c r="J60" s="376"/>
      <c r="K60" s="376">
        <v>0</v>
      </c>
      <c r="L60" s="376"/>
      <c r="M60" s="377">
        <f t="shared" ref="M60:M67" si="8">SUM(C60:L60)</f>
        <v>2</v>
      </c>
      <c r="N60" s="377"/>
      <c r="O60" s="14"/>
      <c r="AT60" s="316" t="s">
        <v>438</v>
      </c>
      <c r="AW60" s="317" t="s">
        <v>443</v>
      </c>
    </row>
    <row r="61" spans="1:49" ht="17.100000000000001" customHeight="1" thickBot="1">
      <c r="A61" s="368" t="s">
        <v>110</v>
      </c>
      <c r="B61" s="369"/>
      <c r="C61" s="369"/>
      <c r="D61" s="370"/>
      <c r="E61" s="376">
        <v>0</v>
      </c>
      <c r="F61" s="376"/>
      <c r="G61" s="376">
        <v>0</v>
      </c>
      <c r="H61" s="376"/>
      <c r="I61" s="376">
        <v>1</v>
      </c>
      <c r="J61" s="376"/>
      <c r="K61" s="376">
        <v>0</v>
      </c>
      <c r="L61" s="376"/>
      <c r="M61" s="377">
        <f t="shared" si="8"/>
        <v>1</v>
      </c>
      <c r="N61" s="377"/>
      <c r="AT61" s="316" t="s">
        <v>439</v>
      </c>
      <c r="AW61" s="317" t="s">
        <v>444</v>
      </c>
    </row>
    <row r="62" spans="1:49" ht="17.100000000000001" customHeight="1" thickBot="1">
      <c r="A62" s="368" t="s">
        <v>111</v>
      </c>
      <c r="B62" s="369"/>
      <c r="C62" s="369"/>
      <c r="D62" s="370"/>
      <c r="E62" s="376">
        <v>0</v>
      </c>
      <c r="F62" s="376"/>
      <c r="G62" s="376">
        <v>0</v>
      </c>
      <c r="H62" s="376"/>
      <c r="I62" s="376">
        <v>0</v>
      </c>
      <c r="J62" s="376"/>
      <c r="K62" s="376">
        <v>0</v>
      </c>
      <c r="L62" s="376"/>
      <c r="M62" s="377">
        <f t="shared" si="8"/>
        <v>0</v>
      </c>
      <c r="N62" s="377"/>
      <c r="AT62" s="316" t="s">
        <v>440</v>
      </c>
      <c r="AW62" s="317" t="s">
        <v>445</v>
      </c>
    </row>
    <row r="63" spans="1:49" ht="17.100000000000001" customHeight="1" thickBot="1">
      <c r="A63" s="368" t="s">
        <v>112</v>
      </c>
      <c r="B63" s="369"/>
      <c r="C63" s="369"/>
      <c r="D63" s="370"/>
      <c r="E63" s="376">
        <v>0</v>
      </c>
      <c r="F63" s="376"/>
      <c r="G63" s="376">
        <v>0</v>
      </c>
      <c r="H63" s="376"/>
      <c r="I63" s="376">
        <v>0</v>
      </c>
      <c r="J63" s="376"/>
      <c r="K63" s="376">
        <v>0</v>
      </c>
      <c r="L63" s="376"/>
      <c r="M63" s="377">
        <f t="shared" si="8"/>
        <v>0</v>
      </c>
      <c r="N63" s="377"/>
      <c r="AT63" s="316" t="s">
        <v>441</v>
      </c>
      <c r="AW63" s="317" t="s">
        <v>446</v>
      </c>
    </row>
    <row r="64" spans="1:49" ht="17.100000000000001" customHeight="1" thickBot="1">
      <c r="A64" s="368" t="s">
        <v>113</v>
      </c>
      <c r="B64" s="369"/>
      <c r="C64" s="369"/>
      <c r="D64" s="370"/>
      <c r="E64" s="376">
        <v>0</v>
      </c>
      <c r="F64" s="376"/>
      <c r="G64" s="376">
        <v>0</v>
      </c>
      <c r="H64" s="376"/>
      <c r="I64" s="376">
        <v>0</v>
      </c>
      <c r="J64" s="376"/>
      <c r="K64" s="376">
        <v>0</v>
      </c>
      <c r="L64" s="376"/>
      <c r="M64" s="377">
        <f t="shared" si="8"/>
        <v>0</v>
      </c>
      <c r="N64" s="377"/>
      <c r="AT64" s="316" t="s">
        <v>442</v>
      </c>
      <c r="AW64" s="317" t="s">
        <v>447</v>
      </c>
    </row>
    <row r="65" spans="1:49" ht="17.100000000000001" customHeight="1" thickBot="1">
      <c r="A65" s="368" t="s">
        <v>114</v>
      </c>
      <c r="B65" s="369"/>
      <c r="C65" s="369"/>
      <c r="D65" s="370"/>
      <c r="E65" s="376">
        <v>0</v>
      </c>
      <c r="F65" s="376"/>
      <c r="G65" s="376">
        <v>0</v>
      </c>
      <c r="H65" s="376"/>
      <c r="I65" s="376">
        <v>0</v>
      </c>
      <c r="J65" s="376"/>
      <c r="K65" s="376">
        <v>0</v>
      </c>
      <c r="L65" s="376"/>
      <c r="M65" s="377">
        <f t="shared" si="8"/>
        <v>0</v>
      </c>
      <c r="N65" s="377"/>
      <c r="AT65" s="316" t="s">
        <v>443</v>
      </c>
      <c r="AW65" s="317" t="s">
        <v>448</v>
      </c>
    </row>
    <row r="66" spans="1:49" ht="17.100000000000001" customHeight="1" thickBot="1">
      <c r="A66" s="368" t="s">
        <v>115</v>
      </c>
      <c r="B66" s="369"/>
      <c r="C66" s="369"/>
      <c r="D66" s="370"/>
      <c r="E66" s="376">
        <v>0</v>
      </c>
      <c r="F66" s="376"/>
      <c r="G66" s="376">
        <v>0</v>
      </c>
      <c r="H66" s="376"/>
      <c r="I66" s="376">
        <v>0</v>
      </c>
      <c r="J66" s="376"/>
      <c r="K66" s="376">
        <v>0</v>
      </c>
      <c r="L66" s="376"/>
      <c r="M66" s="377">
        <f t="shared" si="8"/>
        <v>0</v>
      </c>
      <c r="N66" s="377"/>
      <c r="AT66" s="316" t="s">
        <v>444</v>
      </c>
      <c r="AW66" s="317" t="s">
        <v>455</v>
      </c>
    </row>
    <row r="67" spans="1:49" ht="17.100000000000001" customHeight="1" thickBot="1">
      <c r="A67" s="368" t="s">
        <v>116</v>
      </c>
      <c r="B67" s="369"/>
      <c r="C67" s="369"/>
      <c r="D67" s="370"/>
      <c r="E67" s="376">
        <v>0</v>
      </c>
      <c r="F67" s="376"/>
      <c r="G67" s="376">
        <v>0</v>
      </c>
      <c r="H67" s="376"/>
      <c r="I67" s="376">
        <v>0</v>
      </c>
      <c r="J67" s="376"/>
      <c r="K67" s="376">
        <v>0</v>
      </c>
      <c r="L67" s="376"/>
      <c r="M67" s="377">
        <f t="shared" si="8"/>
        <v>0</v>
      </c>
      <c r="N67" s="377"/>
      <c r="AT67" s="316" t="s">
        <v>445</v>
      </c>
      <c r="AW67" s="317" t="s">
        <v>418</v>
      </c>
    </row>
    <row r="68" spans="1:49" ht="17.100000000000001" customHeight="1" thickBot="1">
      <c r="A68" s="436" t="s">
        <v>23</v>
      </c>
      <c r="B68" s="437"/>
      <c r="C68" s="437"/>
      <c r="D68" s="438"/>
      <c r="E68" s="402">
        <f>SUM(E60:F67)</f>
        <v>2</v>
      </c>
      <c r="F68" s="402"/>
      <c r="G68" s="402">
        <f>SUM(G60:H67)</f>
        <v>0</v>
      </c>
      <c r="H68" s="402"/>
      <c r="I68" s="402">
        <f>SUM(I60:J67)</f>
        <v>1</v>
      </c>
      <c r="J68" s="402"/>
      <c r="K68" s="402">
        <f>SUM(K60:L67)</f>
        <v>0</v>
      </c>
      <c r="L68" s="402"/>
      <c r="M68" s="402">
        <f>SUM(M60:N67)</f>
        <v>3</v>
      </c>
      <c r="N68" s="402"/>
      <c r="AT68" s="316" t="s">
        <v>446</v>
      </c>
      <c r="AW68" s="317" t="s">
        <v>451</v>
      </c>
    </row>
    <row r="69" spans="1:49" ht="17.100000000000001" customHeight="1" thickBot="1">
      <c r="A69" s="140"/>
      <c r="B69" s="140"/>
      <c r="C69" s="140"/>
      <c r="D69" s="140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AT69" s="316"/>
      <c r="AW69" s="317"/>
    </row>
    <row r="70" spans="1:49" ht="30" customHeight="1" thickBot="1">
      <c r="A70" s="387" t="s">
        <v>881</v>
      </c>
      <c r="B70" s="387"/>
      <c r="C70" s="387"/>
      <c r="D70" s="387"/>
      <c r="E70" s="387"/>
      <c r="F70" s="387"/>
      <c r="G70" s="387"/>
      <c r="H70" s="387"/>
      <c r="I70" s="387"/>
      <c r="J70" s="387"/>
      <c r="K70" s="387"/>
      <c r="L70" s="387"/>
      <c r="M70" s="387"/>
      <c r="N70" s="387"/>
      <c r="AT70" s="316"/>
      <c r="AW70" s="317"/>
    </row>
    <row r="71" spans="1:49" ht="17.100000000000001" customHeight="1" thickBot="1">
      <c r="A71" s="140"/>
      <c r="B71" s="140"/>
      <c r="C71" s="140"/>
      <c r="D71" s="140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AT71" s="316"/>
      <c r="AW71" s="317"/>
    </row>
    <row r="72" spans="1:49" ht="30" customHeight="1" thickBot="1">
      <c r="A72" s="394" t="s">
        <v>948</v>
      </c>
      <c r="B72" s="394"/>
      <c r="C72" s="394"/>
      <c r="D72" s="394"/>
      <c r="E72" s="394"/>
      <c r="F72" s="394"/>
      <c r="G72" s="394"/>
      <c r="H72" s="394"/>
      <c r="I72" s="394"/>
      <c r="J72" s="394"/>
      <c r="K72" s="394"/>
      <c r="L72" s="394"/>
      <c r="M72" s="394"/>
      <c r="N72" s="394"/>
      <c r="AT72" s="316"/>
      <c r="AW72" s="317"/>
    </row>
    <row r="73" spans="1:49" ht="27.75" customHeight="1" thickBot="1">
      <c r="A73" s="395" t="s">
        <v>92</v>
      </c>
      <c r="B73" s="395"/>
      <c r="C73" s="395"/>
      <c r="D73" s="395"/>
      <c r="E73" s="395"/>
      <c r="F73" s="395"/>
      <c r="G73" s="395"/>
      <c r="H73" s="395"/>
      <c r="I73" s="392" t="s">
        <v>93</v>
      </c>
      <c r="J73" s="392"/>
      <c r="K73" s="392" t="s">
        <v>298</v>
      </c>
      <c r="L73" s="392"/>
      <c r="M73" s="393" t="s">
        <v>94</v>
      </c>
      <c r="N73" s="393"/>
      <c r="AT73" s="316"/>
      <c r="AW73" s="317"/>
    </row>
    <row r="74" spans="1:49" ht="17.100000000000001" customHeight="1" thickBot="1">
      <c r="A74" s="388" t="s">
        <v>353</v>
      </c>
      <c r="B74" s="388"/>
      <c r="C74" s="388"/>
      <c r="D74" s="388"/>
      <c r="E74" s="388"/>
      <c r="F74" s="388"/>
      <c r="G74" s="388"/>
      <c r="H74" s="388"/>
      <c r="I74" s="389">
        <v>0</v>
      </c>
      <c r="J74" s="390"/>
      <c r="K74" s="389">
        <v>0</v>
      </c>
      <c r="L74" s="390"/>
      <c r="M74" s="391">
        <f>SUM(I74:L74)</f>
        <v>0</v>
      </c>
      <c r="N74" s="391"/>
      <c r="AT74" s="316"/>
      <c r="AW74" s="317"/>
    </row>
    <row r="75" spans="1:49" ht="17.100000000000001" customHeight="1" thickBot="1">
      <c r="A75" s="388" t="s">
        <v>355</v>
      </c>
      <c r="B75" s="388"/>
      <c r="C75" s="388"/>
      <c r="D75" s="388"/>
      <c r="E75" s="388"/>
      <c r="F75" s="388"/>
      <c r="G75" s="388"/>
      <c r="H75" s="388"/>
      <c r="I75" s="389">
        <v>0</v>
      </c>
      <c r="J75" s="390"/>
      <c r="K75" s="389">
        <v>0</v>
      </c>
      <c r="L75" s="390"/>
      <c r="M75" s="391">
        <f>SUM(I75:L75)</f>
        <v>0</v>
      </c>
      <c r="N75" s="391"/>
      <c r="AT75" s="316"/>
      <c r="AW75" s="317"/>
    </row>
    <row r="76" spans="1:49" ht="17.100000000000001" customHeight="1" thickBot="1">
      <c r="A76" s="388" t="s">
        <v>854</v>
      </c>
      <c r="B76" s="388"/>
      <c r="C76" s="388"/>
      <c r="D76" s="388"/>
      <c r="E76" s="388"/>
      <c r="F76" s="388"/>
      <c r="G76" s="388"/>
      <c r="H76" s="388"/>
      <c r="I76" s="389">
        <v>0</v>
      </c>
      <c r="J76" s="390"/>
      <c r="K76" s="389">
        <v>0</v>
      </c>
      <c r="L76" s="390"/>
      <c r="M76" s="391">
        <f>SUM(I76:L76)</f>
        <v>0</v>
      </c>
      <c r="N76" s="391"/>
      <c r="AT76" s="316"/>
      <c r="AW76" s="317"/>
    </row>
    <row r="77" spans="1:49" ht="17.100000000000001" customHeight="1" thickBot="1">
      <c r="A77" s="388" t="s">
        <v>406</v>
      </c>
      <c r="B77" s="388"/>
      <c r="C77" s="388"/>
      <c r="D77" s="388"/>
      <c r="E77" s="388"/>
      <c r="F77" s="388"/>
      <c r="G77" s="388"/>
      <c r="H77" s="388"/>
      <c r="I77" s="389">
        <v>0</v>
      </c>
      <c r="J77" s="390"/>
      <c r="K77" s="389">
        <v>0</v>
      </c>
      <c r="L77" s="390"/>
      <c r="M77" s="391">
        <f>SUM(I77:L77)</f>
        <v>0</v>
      </c>
      <c r="N77" s="391"/>
      <c r="AT77" s="316" t="s">
        <v>447</v>
      </c>
      <c r="AW77" s="317"/>
    </row>
    <row r="78" spans="1:49" ht="15.75" customHeight="1" thickBot="1">
      <c r="A78" s="396" t="s">
        <v>739</v>
      </c>
      <c r="B78" s="397"/>
      <c r="C78" s="397"/>
      <c r="D78" s="397"/>
      <c r="E78" s="397"/>
      <c r="F78" s="397"/>
      <c r="G78" s="397"/>
      <c r="H78" s="398"/>
      <c r="I78" s="389">
        <v>0</v>
      </c>
      <c r="J78" s="390"/>
      <c r="K78" s="389">
        <v>0</v>
      </c>
      <c r="L78" s="390"/>
      <c r="M78" s="391">
        <f>SUM(I78:L78)</f>
        <v>0</v>
      </c>
      <c r="N78" s="391"/>
      <c r="O78" s="14"/>
      <c r="AT78" s="316" t="s">
        <v>448</v>
      </c>
      <c r="AW78" s="317"/>
    </row>
    <row r="79" spans="1:49" ht="17.100000000000001" customHeight="1" thickBot="1">
      <c r="A79" s="399" t="s">
        <v>23</v>
      </c>
      <c r="B79" s="400"/>
      <c r="C79" s="400"/>
      <c r="D79" s="400"/>
      <c r="E79" s="400"/>
      <c r="F79" s="400"/>
      <c r="G79" s="400"/>
      <c r="H79" s="401"/>
      <c r="I79" s="385">
        <f>SUM(I74:J78)</f>
        <v>0</v>
      </c>
      <c r="J79" s="386"/>
      <c r="K79" s="385">
        <f>SUM(K74:L78)</f>
        <v>0</v>
      </c>
      <c r="L79" s="386"/>
      <c r="M79" s="385">
        <f>SUM(M74:N78)</f>
        <v>0</v>
      </c>
      <c r="N79" s="386"/>
      <c r="AT79" s="316" t="s">
        <v>124</v>
      </c>
      <c r="AW79" s="317"/>
    </row>
    <row r="80" spans="1:49" ht="15.75" thickBot="1">
      <c r="A80" s="140"/>
      <c r="B80" s="140"/>
      <c r="C80" s="140"/>
      <c r="D80" s="140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AT80" s="316" t="s">
        <v>59</v>
      </c>
      <c r="AW80" s="317" t="s">
        <v>414</v>
      </c>
    </row>
    <row r="81" spans="1:49" ht="17.100000000000001" customHeight="1" thickBot="1">
      <c r="A81" s="416" t="s">
        <v>648</v>
      </c>
      <c r="B81" s="417"/>
      <c r="C81" s="417"/>
      <c r="D81" s="417"/>
      <c r="E81" s="417"/>
      <c r="F81" s="417"/>
      <c r="G81" s="417"/>
      <c r="H81" s="417"/>
      <c r="I81" s="417"/>
      <c r="J81" s="417"/>
      <c r="K81" s="417"/>
      <c r="L81" s="417"/>
      <c r="M81" s="417"/>
      <c r="N81" s="418"/>
      <c r="O81" s="233"/>
      <c r="AT81" s="316" t="s">
        <v>73</v>
      </c>
      <c r="AW81" s="317" t="s">
        <v>73</v>
      </c>
    </row>
    <row r="82" spans="1:49" ht="17.100000000000001" customHeight="1" thickBot="1">
      <c r="AT82" s="316" t="s">
        <v>66</v>
      </c>
      <c r="AW82" s="317" t="s">
        <v>66</v>
      </c>
    </row>
    <row r="83" spans="1:49" ht="34.5" customHeight="1" thickBot="1">
      <c r="A83" s="405" t="s">
        <v>590</v>
      </c>
      <c r="B83" s="405"/>
      <c r="C83" s="405"/>
      <c r="D83" s="405"/>
      <c r="E83" s="405"/>
      <c r="F83" s="405"/>
      <c r="G83" s="405"/>
      <c r="H83" s="419" t="s">
        <v>538</v>
      </c>
      <c r="I83" s="419"/>
      <c r="J83" s="419"/>
      <c r="K83" s="419"/>
      <c r="L83" s="419"/>
      <c r="M83" s="419"/>
      <c r="N83" s="419"/>
      <c r="AT83" s="316" t="s">
        <v>453</v>
      </c>
      <c r="AW83" s="317" t="s">
        <v>453</v>
      </c>
    </row>
    <row r="84" spans="1:49" ht="17.100000000000001" customHeight="1" thickBot="1">
      <c r="O84" s="14"/>
      <c r="AT84" s="316" t="s">
        <v>67</v>
      </c>
      <c r="AW84" s="317" t="s">
        <v>67</v>
      </c>
    </row>
    <row r="85" spans="1:49" ht="17.100000000000001" customHeight="1" thickBot="1">
      <c r="A85" s="406" t="s">
        <v>388</v>
      </c>
      <c r="B85" s="407"/>
      <c r="C85" s="407"/>
      <c r="D85" s="407"/>
      <c r="E85" s="407"/>
      <c r="F85" s="407"/>
      <c r="G85" s="407"/>
      <c r="H85" s="407"/>
      <c r="I85" s="407"/>
      <c r="J85" s="407"/>
      <c r="K85" s="407"/>
      <c r="L85" s="407"/>
      <c r="M85" s="407"/>
      <c r="N85" s="408"/>
      <c r="AT85" s="316" t="s">
        <v>68</v>
      </c>
      <c r="AW85" s="317" t="s">
        <v>68</v>
      </c>
    </row>
    <row r="86" spans="1:49" ht="17.100000000000001" customHeight="1" thickBot="1">
      <c r="A86" s="415" t="s">
        <v>136</v>
      </c>
      <c r="B86" s="415"/>
      <c r="C86" s="415"/>
      <c r="D86" s="415"/>
      <c r="E86" s="415"/>
      <c r="F86" s="415"/>
      <c r="G86" s="415"/>
      <c r="H86" s="403" t="s">
        <v>537</v>
      </c>
      <c r="I86" s="403"/>
      <c r="J86" s="403"/>
      <c r="K86" s="403"/>
      <c r="L86" s="403"/>
      <c r="M86" s="403"/>
      <c r="N86" s="403"/>
      <c r="AT86" s="316" t="s">
        <v>72</v>
      </c>
      <c r="AW86" s="317" t="s">
        <v>72</v>
      </c>
    </row>
    <row r="87" spans="1:49" ht="17.100000000000001" customHeight="1" thickBot="1">
      <c r="A87" s="415" t="s">
        <v>137</v>
      </c>
      <c r="B87" s="415"/>
      <c r="C87" s="415"/>
      <c r="D87" s="415"/>
      <c r="E87" s="415"/>
      <c r="F87" s="415"/>
      <c r="G87" s="415"/>
      <c r="H87" s="403" t="s">
        <v>537</v>
      </c>
      <c r="I87" s="403"/>
      <c r="J87" s="403"/>
      <c r="K87" s="403"/>
      <c r="L87" s="403"/>
      <c r="M87" s="403"/>
      <c r="N87" s="403"/>
      <c r="AT87" s="316" t="s">
        <v>74</v>
      </c>
      <c r="AW87" s="317" t="s">
        <v>74</v>
      </c>
    </row>
    <row r="88" spans="1:49" ht="17.100000000000001" customHeight="1" thickBot="1">
      <c r="A88" s="415" t="s">
        <v>138</v>
      </c>
      <c r="B88" s="415"/>
      <c r="C88" s="415"/>
      <c r="D88" s="415"/>
      <c r="E88" s="415"/>
      <c r="F88" s="415"/>
      <c r="G88" s="415"/>
      <c r="H88" s="403" t="s">
        <v>537</v>
      </c>
      <c r="I88" s="403"/>
      <c r="J88" s="403"/>
      <c r="K88" s="403"/>
      <c r="L88" s="403"/>
      <c r="M88" s="403"/>
      <c r="N88" s="403"/>
      <c r="AT88" s="316" t="s">
        <v>75</v>
      </c>
      <c r="AW88" s="317" t="s">
        <v>75</v>
      </c>
    </row>
    <row r="89" spans="1:49" ht="17.100000000000001" customHeight="1" thickBot="1">
      <c r="A89" s="415" t="s">
        <v>688</v>
      </c>
      <c r="B89" s="415"/>
      <c r="C89" s="415"/>
      <c r="D89" s="415"/>
      <c r="E89" s="415"/>
      <c r="F89" s="415"/>
      <c r="G89" s="415"/>
      <c r="H89" s="403" t="s">
        <v>538</v>
      </c>
      <c r="I89" s="403"/>
      <c r="J89" s="403"/>
      <c r="K89" s="403"/>
      <c r="L89" s="403"/>
      <c r="M89" s="403"/>
      <c r="N89" s="403"/>
      <c r="AT89" s="316" t="s">
        <v>454</v>
      </c>
      <c r="AW89" s="317" t="s">
        <v>454</v>
      </c>
    </row>
    <row r="90" spans="1:49" ht="17.100000000000001" customHeight="1" thickBot="1">
      <c r="A90" s="415" t="s">
        <v>139</v>
      </c>
      <c r="B90" s="415"/>
      <c r="C90" s="415"/>
      <c r="D90" s="415"/>
      <c r="E90" s="415"/>
      <c r="F90" s="415"/>
      <c r="G90" s="415"/>
      <c r="H90" s="403" t="s">
        <v>537</v>
      </c>
      <c r="I90" s="403"/>
      <c r="J90" s="403"/>
      <c r="K90" s="403"/>
      <c r="L90" s="403"/>
      <c r="M90" s="403"/>
      <c r="N90" s="403"/>
      <c r="AT90" s="316" t="s">
        <v>3</v>
      </c>
      <c r="AW90" s="317" t="s">
        <v>3</v>
      </c>
    </row>
    <row r="91" spans="1:49" ht="17.100000000000001" customHeight="1" thickBot="1">
      <c r="AT91" s="316" t="s">
        <v>455</v>
      </c>
      <c r="AW91" s="317" t="s">
        <v>47</v>
      </c>
    </row>
    <row r="92" spans="1:49" ht="17.100000000000001" customHeight="1" thickBot="1">
      <c r="A92" s="412" t="s">
        <v>389</v>
      </c>
      <c r="B92" s="413"/>
      <c r="C92" s="413"/>
      <c r="D92" s="413"/>
      <c r="E92" s="413"/>
      <c r="F92" s="413"/>
      <c r="G92" s="414"/>
      <c r="H92" s="409" t="s">
        <v>537</v>
      </c>
      <c r="I92" s="410"/>
      <c r="J92" s="410"/>
      <c r="K92" s="410"/>
      <c r="L92" s="410"/>
      <c r="M92" s="410"/>
      <c r="N92" s="411"/>
      <c r="AT92" s="316" t="s">
        <v>47</v>
      </c>
      <c r="AW92" s="317" t="s">
        <v>76</v>
      </c>
    </row>
    <row r="93" spans="1:49" ht="17.100000000000001" customHeight="1" thickBot="1">
      <c r="AT93" s="316" t="s">
        <v>672</v>
      </c>
      <c r="AW93" s="317" t="s">
        <v>45</v>
      </c>
    </row>
    <row r="94" spans="1:49" s="14" customFormat="1" ht="17.100000000000001" customHeight="1" thickBot="1">
      <c r="A94" s="412" t="s">
        <v>390</v>
      </c>
      <c r="B94" s="413"/>
      <c r="C94" s="413"/>
      <c r="D94" s="413"/>
      <c r="E94" s="413"/>
      <c r="F94" s="413"/>
      <c r="G94" s="413"/>
      <c r="H94" s="413"/>
      <c r="I94" s="413"/>
      <c r="J94" s="413"/>
      <c r="K94" s="413"/>
      <c r="L94" s="413"/>
      <c r="M94" s="413"/>
      <c r="N94" s="414"/>
      <c r="AS94" s="4"/>
      <c r="AT94" s="316" t="s">
        <v>76</v>
      </c>
      <c r="AW94" s="321"/>
    </row>
    <row r="95" spans="1:49" s="14" customFormat="1" ht="17.100000000000001" customHeight="1" thickBot="1">
      <c r="A95" s="439" t="s">
        <v>140</v>
      </c>
      <c r="B95" s="440"/>
      <c r="C95" s="440"/>
      <c r="D95" s="440"/>
      <c r="E95" s="440"/>
      <c r="F95" s="440"/>
      <c r="G95" s="440"/>
      <c r="H95" s="440"/>
      <c r="I95" s="440"/>
      <c r="J95" s="441"/>
      <c r="K95" s="404" t="s">
        <v>141</v>
      </c>
      <c r="L95" s="404"/>
      <c r="M95" s="404"/>
      <c r="N95" s="404"/>
      <c r="AS95" s="4"/>
      <c r="AT95" s="316" t="s">
        <v>45</v>
      </c>
      <c r="AW95" s="321"/>
    </row>
    <row r="96" spans="1:49" s="14" customFormat="1" ht="17.100000000000001" customHeight="1" thickBot="1">
      <c r="A96" s="432" t="s">
        <v>142</v>
      </c>
      <c r="B96" s="433"/>
      <c r="C96" s="433"/>
      <c r="D96" s="433"/>
      <c r="E96" s="433"/>
      <c r="F96" s="433"/>
      <c r="G96" s="433"/>
      <c r="H96" s="433"/>
      <c r="I96" s="433"/>
      <c r="J96" s="434"/>
      <c r="K96" s="420">
        <v>6</v>
      </c>
      <c r="L96" s="420"/>
      <c r="M96" s="420"/>
      <c r="N96" s="420"/>
      <c r="AS96" s="4"/>
      <c r="AT96" s="316" t="s">
        <v>44</v>
      </c>
      <c r="AW96" s="321"/>
    </row>
    <row r="97" spans="1:49" ht="17.100000000000001" customHeight="1" thickBot="1">
      <c r="A97" s="432" t="s">
        <v>352</v>
      </c>
      <c r="B97" s="433"/>
      <c r="C97" s="433"/>
      <c r="D97" s="433"/>
      <c r="E97" s="433"/>
      <c r="F97" s="433"/>
      <c r="G97" s="433"/>
      <c r="H97" s="433"/>
      <c r="I97" s="433"/>
      <c r="J97" s="434"/>
      <c r="K97" s="420">
        <v>0</v>
      </c>
      <c r="L97" s="420"/>
      <c r="M97" s="420"/>
      <c r="N97" s="420"/>
      <c r="AT97" s="316" t="s">
        <v>63</v>
      </c>
      <c r="AW97" s="317" t="s">
        <v>63</v>
      </c>
    </row>
    <row r="98" spans="1:49" ht="17.100000000000001" customHeight="1" thickBot="1">
      <c r="A98" s="432" t="s">
        <v>143</v>
      </c>
      <c r="B98" s="433"/>
      <c r="C98" s="433"/>
      <c r="D98" s="433"/>
      <c r="E98" s="433"/>
      <c r="F98" s="433"/>
      <c r="G98" s="433"/>
      <c r="H98" s="433"/>
      <c r="I98" s="433"/>
      <c r="J98" s="434"/>
      <c r="K98" s="420">
        <v>4</v>
      </c>
      <c r="L98" s="420"/>
      <c r="M98" s="420"/>
      <c r="N98" s="420"/>
      <c r="AT98" s="318"/>
    </row>
    <row r="99" spans="1:49" ht="17.100000000000001" customHeight="1" thickBot="1">
      <c r="A99" s="432" t="s">
        <v>144</v>
      </c>
      <c r="B99" s="433"/>
      <c r="C99" s="433"/>
      <c r="D99" s="433"/>
      <c r="E99" s="433"/>
      <c r="F99" s="433"/>
      <c r="G99" s="433"/>
      <c r="H99" s="433"/>
      <c r="I99" s="433"/>
      <c r="J99" s="434"/>
      <c r="K99" s="420">
        <v>1</v>
      </c>
      <c r="L99" s="420"/>
      <c r="M99" s="420"/>
      <c r="N99" s="420"/>
      <c r="AT99" s="316" t="s">
        <v>456</v>
      </c>
      <c r="AW99" s="317" t="s">
        <v>456</v>
      </c>
    </row>
    <row r="100" spans="1:49" ht="17.100000000000001" customHeight="1" thickBot="1">
      <c r="AT100" s="316" t="s">
        <v>457</v>
      </c>
      <c r="AV100" s="95"/>
      <c r="AW100" s="317" t="s">
        <v>457</v>
      </c>
    </row>
    <row r="101" spans="1:49" ht="17.100000000000001" customHeight="1" thickBot="1">
      <c r="A101" s="423" t="s">
        <v>391</v>
      </c>
      <c r="B101" s="424"/>
      <c r="C101" s="424"/>
      <c r="D101" s="424"/>
      <c r="E101" s="424"/>
      <c r="F101" s="424"/>
      <c r="G101" s="424"/>
      <c r="H101" s="424"/>
      <c r="I101" s="424"/>
      <c r="J101" s="424"/>
      <c r="K101" s="424"/>
      <c r="L101" s="424"/>
      <c r="M101" s="424"/>
      <c r="N101" s="425"/>
      <c r="AT101" s="316" t="s">
        <v>458</v>
      </c>
      <c r="AW101" s="317" t="s">
        <v>458</v>
      </c>
    </row>
    <row r="102" spans="1:49" ht="17.100000000000001" customHeight="1" thickBot="1">
      <c r="A102" s="426" t="s">
        <v>636</v>
      </c>
      <c r="B102" s="427"/>
      <c r="C102" s="427"/>
      <c r="D102" s="427"/>
      <c r="E102" s="427"/>
      <c r="F102" s="427"/>
      <c r="G102" s="427"/>
      <c r="H102" s="427"/>
      <c r="I102" s="427"/>
      <c r="J102" s="428"/>
      <c r="K102" s="429">
        <v>1</v>
      </c>
      <c r="L102" s="430"/>
      <c r="M102" s="430"/>
      <c r="N102" s="431"/>
      <c r="AT102" s="316" t="s">
        <v>459</v>
      </c>
      <c r="AW102" s="317" t="s">
        <v>459</v>
      </c>
    </row>
    <row r="103" spans="1:49" ht="17.100000000000001" customHeight="1" thickBot="1">
      <c r="A103" s="426" t="s">
        <v>637</v>
      </c>
      <c r="B103" s="427"/>
      <c r="C103" s="427"/>
      <c r="D103" s="427"/>
      <c r="E103" s="427"/>
      <c r="F103" s="427"/>
      <c r="G103" s="427"/>
      <c r="H103" s="427"/>
      <c r="I103" s="427"/>
      <c r="J103" s="428"/>
      <c r="K103" s="429">
        <v>0</v>
      </c>
      <c r="L103" s="430"/>
      <c r="M103" s="430"/>
      <c r="N103" s="431"/>
      <c r="AT103" s="316" t="s">
        <v>460</v>
      </c>
      <c r="AW103" s="317" t="s">
        <v>460</v>
      </c>
    </row>
    <row r="104" spans="1:49" ht="17.100000000000001" customHeight="1" thickBot="1">
      <c r="A104" s="426" t="s">
        <v>638</v>
      </c>
      <c r="B104" s="427"/>
      <c r="C104" s="427"/>
      <c r="D104" s="427"/>
      <c r="E104" s="427"/>
      <c r="F104" s="427"/>
      <c r="G104" s="427"/>
      <c r="H104" s="427"/>
      <c r="I104" s="427"/>
      <c r="J104" s="428"/>
      <c r="K104" s="429">
        <v>0</v>
      </c>
      <c r="L104" s="430"/>
      <c r="M104" s="430"/>
      <c r="N104" s="431"/>
      <c r="AT104" s="316" t="s">
        <v>461</v>
      </c>
      <c r="AW104" s="317" t="s">
        <v>461</v>
      </c>
    </row>
    <row r="105" spans="1:49" ht="17.100000000000001" customHeight="1" thickBot="1">
      <c r="AT105" s="316" t="s">
        <v>462</v>
      </c>
      <c r="AW105" s="317" t="s">
        <v>462</v>
      </c>
    </row>
    <row r="106" spans="1:49" ht="17.100000000000001" customHeight="1" thickBot="1">
      <c r="A106" s="423" t="s">
        <v>639</v>
      </c>
      <c r="B106" s="424"/>
      <c r="C106" s="424"/>
      <c r="D106" s="424"/>
      <c r="E106" s="424"/>
      <c r="F106" s="424"/>
      <c r="G106" s="424"/>
      <c r="H106" s="424"/>
      <c r="I106" s="424"/>
      <c r="J106" s="424"/>
      <c r="K106" s="424"/>
      <c r="L106" s="424"/>
      <c r="M106" s="424"/>
      <c r="N106" s="425"/>
      <c r="AT106" s="316" t="s">
        <v>463</v>
      </c>
      <c r="AW106" s="317" t="s">
        <v>463</v>
      </c>
    </row>
    <row r="107" spans="1:49" ht="17.100000000000001" customHeight="1" thickBot="1">
      <c r="A107" s="421" t="s">
        <v>975</v>
      </c>
      <c r="B107" s="421"/>
      <c r="C107" s="421"/>
      <c r="D107" s="421"/>
      <c r="E107" s="421"/>
      <c r="F107" s="421"/>
      <c r="G107" s="421"/>
      <c r="H107" s="421"/>
      <c r="I107" s="421"/>
      <c r="J107" s="421"/>
      <c r="K107" s="421"/>
      <c r="L107" s="421"/>
      <c r="M107" s="421"/>
      <c r="N107" s="421"/>
      <c r="AT107" s="316" t="s">
        <v>464</v>
      </c>
      <c r="AW107" s="317" t="s">
        <v>464</v>
      </c>
    </row>
    <row r="108" spans="1:49" ht="17.100000000000001" customHeight="1" thickBot="1">
      <c r="A108" s="421" t="s">
        <v>976</v>
      </c>
      <c r="B108" s="421"/>
      <c r="C108" s="421"/>
      <c r="D108" s="421"/>
      <c r="E108" s="421"/>
      <c r="F108" s="421"/>
      <c r="G108" s="421"/>
      <c r="H108" s="421"/>
      <c r="I108" s="421"/>
      <c r="J108" s="421"/>
      <c r="K108" s="421"/>
      <c r="L108" s="421"/>
      <c r="M108" s="421"/>
      <c r="N108" s="421"/>
      <c r="AT108" s="316" t="s">
        <v>465</v>
      </c>
      <c r="AW108" s="317" t="s">
        <v>465</v>
      </c>
    </row>
    <row r="109" spans="1:49" ht="15.75" thickBot="1">
      <c r="A109" s="421" t="s">
        <v>977</v>
      </c>
      <c r="B109" s="421"/>
      <c r="C109" s="421"/>
      <c r="D109" s="421"/>
      <c r="E109" s="421"/>
      <c r="F109" s="421"/>
      <c r="G109" s="421"/>
      <c r="H109" s="421"/>
      <c r="I109" s="421"/>
      <c r="J109" s="421"/>
      <c r="K109" s="421"/>
      <c r="L109" s="421"/>
      <c r="M109" s="421"/>
      <c r="N109" s="421"/>
      <c r="AT109" s="316" t="s">
        <v>466</v>
      </c>
      <c r="AW109" s="317" t="s">
        <v>466</v>
      </c>
    </row>
    <row r="110" spans="1:49" ht="15.75" thickBot="1">
      <c r="A110" s="421" t="s">
        <v>120</v>
      </c>
      <c r="B110" s="421"/>
      <c r="C110" s="421"/>
      <c r="D110" s="421"/>
      <c r="E110" s="421"/>
      <c r="F110" s="421"/>
      <c r="G110" s="421"/>
      <c r="H110" s="421"/>
      <c r="I110" s="421"/>
      <c r="J110" s="421"/>
      <c r="K110" s="421"/>
      <c r="L110" s="421"/>
      <c r="M110" s="421"/>
      <c r="N110" s="421"/>
      <c r="AT110" s="316" t="s">
        <v>467</v>
      </c>
      <c r="AW110" s="317" t="s">
        <v>467</v>
      </c>
    </row>
    <row r="111" spans="1:49" ht="15.75" thickBot="1">
      <c r="A111" s="421" t="s">
        <v>310</v>
      </c>
      <c r="B111" s="421"/>
      <c r="C111" s="421"/>
      <c r="D111" s="421"/>
      <c r="E111" s="421"/>
      <c r="F111" s="421"/>
      <c r="G111" s="421"/>
      <c r="H111" s="421"/>
      <c r="I111" s="421"/>
      <c r="J111" s="421"/>
      <c r="K111" s="421"/>
      <c r="L111" s="421"/>
      <c r="M111" s="421"/>
      <c r="N111" s="421"/>
      <c r="AT111" s="316" t="s">
        <v>468</v>
      </c>
      <c r="AW111" s="317" t="s">
        <v>468</v>
      </c>
    </row>
    <row r="112" spans="1:49" ht="15.75" thickBot="1">
      <c r="A112" s="421" t="s">
        <v>311</v>
      </c>
      <c r="B112" s="421"/>
      <c r="C112" s="421"/>
      <c r="D112" s="421"/>
      <c r="E112" s="421"/>
      <c r="F112" s="421"/>
      <c r="G112" s="421"/>
      <c r="H112" s="421"/>
      <c r="I112" s="421"/>
      <c r="J112" s="421"/>
      <c r="K112" s="421"/>
      <c r="L112" s="421"/>
      <c r="M112" s="421"/>
      <c r="N112" s="421"/>
      <c r="AT112" s="316" t="s">
        <v>469</v>
      </c>
      <c r="AW112" s="317" t="s">
        <v>469</v>
      </c>
    </row>
    <row r="113" spans="1:49" ht="15.75" thickBot="1">
      <c r="A113" s="421" t="s">
        <v>312</v>
      </c>
      <c r="B113" s="421"/>
      <c r="C113" s="421"/>
      <c r="D113" s="421"/>
      <c r="E113" s="421"/>
      <c r="F113" s="421"/>
      <c r="G113" s="421"/>
      <c r="H113" s="421"/>
      <c r="I113" s="421"/>
      <c r="J113" s="421"/>
      <c r="K113" s="421"/>
      <c r="L113" s="421"/>
      <c r="M113" s="421"/>
      <c r="N113" s="421"/>
      <c r="AT113" s="316" t="s">
        <v>470</v>
      </c>
      <c r="AW113" s="317" t="s">
        <v>470</v>
      </c>
    </row>
    <row r="114" spans="1:49" ht="15.75" thickBot="1">
      <c r="A114" s="421" t="s">
        <v>313</v>
      </c>
      <c r="B114" s="421"/>
      <c r="C114" s="421"/>
      <c r="D114" s="421"/>
      <c r="E114" s="421"/>
      <c r="F114" s="421"/>
      <c r="G114" s="421"/>
      <c r="H114" s="421"/>
      <c r="I114" s="421"/>
      <c r="J114" s="421"/>
      <c r="K114" s="421"/>
      <c r="L114" s="421"/>
      <c r="M114" s="421"/>
      <c r="N114" s="421"/>
      <c r="AT114" s="316" t="s">
        <v>471</v>
      </c>
      <c r="AW114" s="317" t="s">
        <v>471</v>
      </c>
    </row>
    <row r="115" spans="1:49" ht="15.75" thickBot="1">
      <c r="A115" s="421" t="s">
        <v>314</v>
      </c>
      <c r="B115" s="421"/>
      <c r="C115" s="421"/>
      <c r="D115" s="421"/>
      <c r="E115" s="421"/>
      <c r="F115" s="421"/>
      <c r="G115" s="421"/>
      <c r="H115" s="421"/>
      <c r="I115" s="421"/>
      <c r="J115" s="421"/>
      <c r="K115" s="421"/>
      <c r="L115" s="421"/>
      <c r="M115" s="421"/>
      <c r="N115" s="421"/>
      <c r="AT115" s="316" t="s">
        <v>472</v>
      </c>
      <c r="AW115" s="317" t="s">
        <v>472</v>
      </c>
    </row>
    <row r="116" spans="1:49" ht="15.75" thickBot="1">
      <c r="A116" s="421" t="s">
        <v>315</v>
      </c>
      <c r="B116" s="421"/>
      <c r="C116" s="421"/>
      <c r="D116" s="421"/>
      <c r="E116" s="421"/>
      <c r="F116" s="421"/>
      <c r="G116" s="421"/>
      <c r="H116" s="421"/>
      <c r="I116" s="421"/>
      <c r="J116" s="421"/>
      <c r="K116" s="421"/>
      <c r="L116" s="421"/>
      <c r="M116" s="421"/>
      <c r="N116" s="421"/>
      <c r="AT116" s="316" t="s">
        <v>473</v>
      </c>
      <c r="AW116" s="317" t="s">
        <v>473</v>
      </c>
    </row>
    <row r="117" spans="1:49" ht="15.75" thickBot="1">
      <c r="A117" s="422"/>
      <c r="B117" s="422"/>
      <c r="C117" s="422"/>
      <c r="D117" s="422"/>
      <c r="E117" s="422"/>
      <c r="F117" s="422"/>
      <c r="G117" s="422"/>
      <c r="H117" s="422"/>
      <c r="I117" s="422"/>
      <c r="J117" s="422"/>
      <c r="K117" s="422"/>
      <c r="L117" s="422"/>
      <c r="M117" s="422"/>
      <c r="N117" s="422"/>
      <c r="AT117" s="318"/>
      <c r="AW117" s="320" t="s">
        <v>669</v>
      </c>
    </row>
    <row r="118" spans="1:49" ht="15.75" thickBot="1">
      <c r="A118" s="422"/>
      <c r="B118" s="422"/>
      <c r="C118" s="422"/>
      <c r="D118" s="422"/>
      <c r="E118" s="422"/>
      <c r="F118" s="422"/>
      <c r="G118" s="422"/>
      <c r="H118" s="422"/>
      <c r="I118" s="422"/>
      <c r="J118" s="422"/>
      <c r="K118" s="422"/>
      <c r="L118" s="422"/>
      <c r="M118" s="422"/>
      <c r="N118" s="422"/>
      <c r="AT118" s="316" t="s">
        <v>669</v>
      </c>
      <c r="AW118" s="317" t="s">
        <v>670</v>
      </c>
    </row>
    <row r="119" spans="1:49" ht="15.75" thickBot="1">
      <c r="A119" s="422"/>
      <c r="B119" s="422"/>
      <c r="C119" s="422"/>
      <c r="D119" s="422"/>
      <c r="E119" s="422"/>
      <c r="F119" s="422"/>
      <c r="G119" s="422"/>
      <c r="H119" s="422"/>
      <c r="I119" s="422"/>
      <c r="J119" s="422"/>
      <c r="K119" s="422"/>
      <c r="L119" s="422"/>
      <c r="M119" s="422"/>
      <c r="N119" s="422"/>
      <c r="AT119" s="316" t="s">
        <v>673</v>
      </c>
      <c r="AW119" s="317" t="s">
        <v>474</v>
      </c>
    </row>
    <row r="120" spans="1:49" ht="15.75" thickBot="1">
      <c r="A120" s="422"/>
      <c r="B120" s="422"/>
      <c r="C120" s="422"/>
      <c r="D120" s="422"/>
      <c r="E120" s="422"/>
      <c r="F120" s="422"/>
      <c r="G120" s="422"/>
      <c r="H120" s="422"/>
      <c r="I120" s="422"/>
      <c r="J120" s="422"/>
      <c r="K120" s="422"/>
      <c r="L120" s="422"/>
      <c r="M120" s="422"/>
      <c r="N120" s="422"/>
      <c r="AT120" s="316" t="s">
        <v>26</v>
      </c>
      <c r="AW120" s="317" t="s">
        <v>127</v>
      </c>
    </row>
    <row r="121" spans="1:49" ht="15.75" thickBot="1">
      <c r="A121" s="422"/>
      <c r="B121" s="422"/>
      <c r="C121" s="422"/>
      <c r="D121" s="422"/>
      <c r="E121" s="422"/>
      <c r="F121" s="422"/>
      <c r="G121" s="422"/>
      <c r="H121" s="422"/>
      <c r="I121" s="422"/>
      <c r="J121" s="422"/>
      <c r="K121" s="422"/>
      <c r="L121" s="422"/>
      <c r="M121" s="422"/>
      <c r="N121" s="422"/>
      <c r="AT121" s="316" t="s">
        <v>127</v>
      </c>
      <c r="AW121" s="317" t="s">
        <v>475</v>
      </c>
    </row>
    <row r="122" spans="1:49" ht="15.75" thickBot="1">
      <c r="A122" s="422"/>
      <c r="B122" s="422"/>
      <c r="C122" s="422"/>
      <c r="D122" s="422"/>
      <c r="E122" s="422"/>
      <c r="F122" s="422"/>
      <c r="G122" s="422"/>
      <c r="H122" s="422"/>
      <c r="I122" s="422"/>
      <c r="J122" s="422"/>
      <c r="K122" s="422"/>
      <c r="L122" s="422"/>
      <c r="M122" s="422"/>
      <c r="N122" s="422"/>
      <c r="AT122" s="316" t="s">
        <v>475</v>
      </c>
      <c r="AW122" s="317" t="s">
        <v>30</v>
      </c>
    </row>
    <row r="123" spans="1:49" ht="15.75" thickBot="1">
      <c r="A123" s="422"/>
      <c r="B123" s="422"/>
      <c r="C123" s="422"/>
      <c r="D123" s="422"/>
      <c r="E123" s="422"/>
      <c r="F123" s="422"/>
      <c r="G123" s="422"/>
      <c r="H123" s="422"/>
      <c r="I123" s="422"/>
      <c r="J123" s="422"/>
      <c r="K123" s="422"/>
      <c r="L123" s="422"/>
      <c r="M123" s="422"/>
      <c r="N123" s="422"/>
      <c r="AT123" s="316" t="s">
        <v>30</v>
      </c>
      <c r="AW123" s="317" t="s">
        <v>31</v>
      </c>
    </row>
    <row r="124" spans="1:49" ht="15.75" thickBot="1">
      <c r="A124" s="422"/>
      <c r="B124" s="422"/>
      <c r="C124" s="422"/>
      <c r="D124" s="422"/>
      <c r="E124" s="422"/>
      <c r="F124" s="422"/>
      <c r="G124" s="422"/>
      <c r="H124" s="422"/>
      <c r="I124" s="422"/>
      <c r="J124" s="422"/>
      <c r="K124" s="422"/>
      <c r="L124" s="422"/>
      <c r="M124" s="422"/>
      <c r="N124" s="422"/>
      <c r="AT124" s="316" t="s">
        <v>31</v>
      </c>
      <c r="AW124" s="317" t="s">
        <v>476</v>
      </c>
    </row>
    <row r="125" spans="1:49" ht="15.75" thickBot="1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AT125" s="316" t="s">
        <v>476</v>
      </c>
      <c r="AW125" s="317" t="s">
        <v>35</v>
      </c>
    </row>
    <row r="126" spans="1:49" ht="15.75" thickBot="1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AT126" s="316" t="s">
        <v>35</v>
      </c>
      <c r="AW126" s="317" t="s">
        <v>34</v>
      </c>
    </row>
    <row r="127" spans="1:49" ht="15.75" thickBot="1">
      <c r="AT127" s="316" t="s">
        <v>34</v>
      </c>
      <c r="AW127" s="317" t="s">
        <v>83</v>
      </c>
    </row>
    <row r="128" spans="1:49" ht="15.75" thickBot="1">
      <c r="AT128" s="319" t="s">
        <v>83</v>
      </c>
      <c r="AW128" s="317" t="s">
        <v>85</v>
      </c>
    </row>
    <row r="129" spans="46:49" ht="15.75" thickBot="1">
      <c r="AT129" s="319" t="s">
        <v>85</v>
      </c>
      <c r="AW129" s="317" t="s">
        <v>50</v>
      </c>
    </row>
    <row r="130" spans="46:49" ht="15.75" thickBot="1">
      <c r="AT130" s="316" t="s">
        <v>50</v>
      </c>
      <c r="AW130" s="317" t="s">
        <v>477</v>
      </c>
    </row>
    <row r="131" spans="46:49" ht="15.75" thickBot="1">
      <c r="AT131" s="316" t="s">
        <v>477</v>
      </c>
      <c r="AW131" s="317" t="s">
        <v>478</v>
      </c>
    </row>
    <row r="132" spans="46:49" ht="15.75" thickBot="1">
      <c r="AT132" s="316" t="s">
        <v>478</v>
      </c>
      <c r="AW132" s="317" t="s">
        <v>479</v>
      </c>
    </row>
    <row r="133" spans="46:49" ht="15.75" thickBot="1">
      <c r="AT133" s="316" t="s">
        <v>479</v>
      </c>
      <c r="AW133" s="317" t="s">
        <v>87</v>
      </c>
    </row>
    <row r="134" spans="46:49" ht="15.75" thickBot="1">
      <c r="AT134" s="316" t="s">
        <v>87</v>
      </c>
      <c r="AW134" s="317" t="s">
        <v>53</v>
      </c>
    </row>
    <row r="135" spans="46:49" ht="15.75" thickBot="1">
      <c r="AT135" s="316" t="s">
        <v>53</v>
      </c>
      <c r="AW135" s="317" t="s">
        <v>54</v>
      </c>
    </row>
    <row r="136" spans="46:49" ht="15.75" thickBot="1">
      <c r="AT136" s="316" t="s">
        <v>54</v>
      </c>
      <c r="AW136" s="317" t="s">
        <v>480</v>
      </c>
    </row>
    <row r="137" spans="46:49" ht="15.75" thickBot="1">
      <c r="AT137" s="316" t="s">
        <v>480</v>
      </c>
      <c r="AW137" s="317" t="s">
        <v>481</v>
      </c>
    </row>
    <row r="138" spans="46:49" ht="15.75" thickBot="1">
      <c r="AT138" s="316" t="s">
        <v>481</v>
      </c>
      <c r="AW138" s="317" t="s">
        <v>482</v>
      </c>
    </row>
    <row r="139" spans="46:49" ht="15.75" thickBot="1">
      <c r="AT139" s="316" t="s">
        <v>482</v>
      </c>
      <c r="AW139" s="317" t="s">
        <v>483</v>
      </c>
    </row>
    <row r="140" spans="46:49" ht="15.75" thickBot="1">
      <c r="AT140" s="316" t="s">
        <v>483</v>
      </c>
      <c r="AW140" s="317" t="s">
        <v>484</v>
      </c>
    </row>
    <row r="141" spans="46:49" ht="15.75" thickBot="1">
      <c r="AT141" s="316" t="s">
        <v>484</v>
      </c>
      <c r="AW141" s="317" t="s">
        <v>485</v>
      </c>
    </row>
    <row r="142" spans="46:49" ht="15.75" thickBot="1">
      <c r="AT142" s="316" t="s">
        <v>485</v>
      </c>
      <c r="AW142" s="317" t="s">
        <v>486</v>
      </c>
    </row>
    <row r="143" spans="46:49" ht="15.75" thickBot="1">
      <c r="AT143" s="316" t="s">
        <v>486</v>
      </c>
      <c r="AW143" s="317" t="s">
        <v>487</v>
      </c>
    </row>
    <row r="144" spans="46:49" ht="15.75" thickBot="1">
      <c r="AT144" s="316" t="s">
        <v>487</v>
      </c>
      <c r="AW144" s="317" t="s">
        <v>488</v>
      </c>
    </row>
    <row r="145" spans="46:49" ht="15.75" thickBot="1">
      <c r="AT145" s="316" t="s">
        <v>488</v>
      </c>
      <c r="AW145" s="317" t="s">
        <v>128</v>
      </c>
    </row>
    <row r="146" spans="46:49" ht="15.75" thickBot="1">
      <c r="AT146" s="316" t="s">
        <v>128</v>
      </c>
      <c r="AW146" s="317" t="s">
        <v>129</v>
      </c>
    </row>
    <row r="147" spans="46:49" ht="15.75" thickBot="1">
      <c r="AT147" s="316" t="s">
        <v>129</v>
      </c>
      <c r="AW147" s="317" t="s">
        <v>130</v>
      </c>
    </row>
    <row r="148" spans="46:49" ht="15.75" thickBot="1">
      <c r="AT148" s="316" t="s">
        <v>130</v>
      </c>
      <c r="AW148" s="317" t="s">
        <v>489</v>
      </c>
    </row>
    <row r="149" spans="46:49" ht="15.75" thickBot="1">
      <c r="AT149" s="316" t="s">
        <v>489</v>
      </c>
      <c r="AW149" s="317" t="s">
        <v>490</v>
      </c>
    </row>
    <row r="150" spans="46:49" ht="15.75" thickBot="1">
      <c r="AT150" s="316" t="s">
        <v>490</v>
      </c>
      <c r="AW150" s="317" t="s">
        <v>131</v>
      </c>
    </row>
    <row r="151" spans="46:49" ht="15.75" thickBot="1">
      <c r="AT151" s="316" t="s">
        <v>131</v>
      </c>
      <c r="AW151" s="317" t="s">
        <v>491</v>
      </c>
    </row>
    <row r="152" spans="46:49" ht="15.75" thickBot="1">
      <c r="AT152" s="316" t="s">
        <v>491</v>
      </c>
      <c r="AW152" s="317" t="s">
        <v>64</v>
      </c>
    </row>
    <row r="153" spans="46:49" ht="15.75" thickBot="1">
      <c r="AT153" s="316" t="s">
        <v>64</v>
      </c>
      <c r="AW153" s="317" t="s">
        <v>492</v>
      </c>
    </row>
    <row r="154" spans="46:49" ht="15.75" thickBot="1">
      <c r="AT154" s="316" t="s">
        <v>492</v>
      </c>
      <c r="AW154" s="317" t="s">
        <v>493</v>
      </c>
    </row>
    <row r="155" spans="46:49" ht="15.75" thickBot="1">
      <c r="AT155" s="316" t="s">
        <v>493</v>
      </c>
      <c r="AW155" s="317" t="s">
        <v>494</v>
      </c>
    </row>
    <row r="156" spans="46:49" ht="15.75" thickBot="1">
      <c r="AT156" s="316" t="s">
        <v>494</v>
      </c>
      <c r="AW156" s="317" t="s">
        <v>69</v>
      </c>
    </row>
    <row r="157" spans="46:49" ht="15.75" thickBot="1">
      <c r="AT157" s="316" t="s">
        <v>69</v>
      </c>
      <c r="AW157" s="317" t="s">
        <v>70</v>
      </c>
    </row>
    <row r="158" spans="46:49" ht="15.75" thickBot="1">
      <c r="AT158" s="316" t="s">
        <v>70</v>
      </c>
      <c r="AW158" s="317" t="s">
        <v>71</v>
      </c>
    </row>
    <row r="159" spans="46:49" ht="15.75" thickBot="1">
      <c r="AT159" s="316" t="s">
        <v>71</v>
      </c>
      <c r="AW159" s="317" t="s">
        <v>495</v>
      </c>
    </row>
    <row r="160" spans="46:49" ht="15.75" thickBot="1">
      <c r="AT160" s="316" t="s">
        <v>495</v>
      </c>
      <c r="AW160" s="317" t="s">
        <v>46</v>
      </c>
    </row>
    <row r="161" spans="46:49" ht="15.75" thickBot="1">
      <c r="AT161" s="316" t="s">
        <v>46</v>
      </c>
      <c r="AW161" s="317" t="s">
        <v>65</v>
      </c>
    </row>
    <row r="162" spans="46:49" ht="15.75" thickBot="1">
      <c r="AT162" s="316" t="s">
        <v>65</v>
      </c>
      <c r="AW162" s="317" t="s">
        <v>496</v>
      </c>
    </row>
    <row r="163" spans="46:49" ht="15.75" thickBot="1">
      <c r="AT163" s="318"/>
      <c r="AW163" s="317" t="s">
        <v>497</v>
      </c>
    </row>
    <row r="164" spans="46:49" ht="15.75" thickBot="1">
      <c r="AT164" s="316" t="s">
        <v>496</v>
      </c>
      <c r="AW164" s="317" t="s">
        <v>498</v>
      </c>
    </row>
    <row r="165" spans="46:49" ht="15.75" thickBot="1">
      <c r="AT165" s="316" t="s">
        <v>497</v>
      </c>
      <c r="AW165" s="317" t="s">
        <v>499</v>
      </c>
    </row>
    <row r="166" spans="46:49" ht="15.75" thickBot="1">
      <c r="AT166" s="316" t="s">
        <v>498</v>
      </c>
      <c r="AW166" s="317" t="s">
        <v>500</v>
      </c>
    </row>
    <row r="167" spans="46:49" ht="15.75" thickBot="1">
      <c r="AT167" s="316" t="s">
        <v>499</v>
      </c>
      <c r="AW167" s="317" t="s">
        <v>501</v>
      </c>
    </row>
    <row r="168" spans="46:49" ht="15.75" thickBot="1">
      <c r="AT168" s="316" t="s">
        <v>500</v>
      </c>
      <c r="AW168" s="317" t="s">
        <v>132</v>
      </c>
    </row>
    <row r="169" spans="46:49" ht="15.75" thickBot="1">
      <c r="AT169" s="316" t="s">
        <v>674</v>
      </c>
      <c r="AW169" s="317" t="s">
        <v>133</v>
      </c>
    </row>
    <row r="170" spans="46:49" ht="15.75" thickBot="1">
      <c r="AT170" s="316" t="s">
        <v>132</v>
      </c>
      <c r="AW170" s="317" t="s">
        <v>134</v>
      </c>
    </row>
    <row r="171" spans="46:49" ht="15.75" thickBot="1">
      <c r="AT171" s="316" t="s">
        <v>133</v>
      </c>
      <c r="AW171" s="317" t="s">
        <v>502</v>
      </c>
    </row>
    <row r="172" spans="46:49" ht="15.75" thickBot="1">
      <c r="AT172" s="316" t="s">
        <v>134</v>
      </c>
      <c r="AW172" s="317" t="s">
        <v>503</v>
      </c>
    </row>
    <row r="173" spans="46:49" ht="15.75" thickBot="1">
      <c r="AT173" s="316" t="s">
        <v>502</v>
      </c>
      <c r="AW173" s="317" t="s">
        <v>135</v>
      </c>
    </row>
    <row r="174" spans="46:49" ht="15.75" thickBot="1">
      <c r="AT174" s="316" t="s">
        <v>503</v>
      </c>
    </row>
    <row r="175" spans="46:49" ht="15.75" thickBot="1">
      <c r="AT175" s="316" t="s">
        <v>135</v>
      </c>
    </row>
  </sheetData>
  <sheetProtection password="CD76" sheet="1" objects="1" scenarios="1"/>
  <mergeCells count="316">
    <mergeCell ref="O40:Y40"/>
    <mergeCell ref="H51:I51"/>
    <mergeCell ref="F51:G51"/>
    <mergeCell ref="A46:C46"/>
    <mergeCell ref="A47:C47"/>
    <mergeCell ref="A48:C48"/>
    <mergeCell ref="H40:I40"/>
    <mergeCell ref="A11:H11"/>
    <mergeCell ref="I11:N11"/>
    <mergeCell ref="A51:C51"/>
    <mergeCell ref="A45:C45"/>
    <mergeCell ref="C31:D31"/>
    <mergeCell ref="C32:D32"/>
    <mergeCell ref="A32:B32"/>
    <mergeCell ref="A33:B33"/>
    <mergeCell ref="K37:L37"/>
    <mergeCell ref="H36:J36"/>
    <mergeCell ref="C35:D35"/>
    <mergeCell ref="C34:D34"/>
    <mergeCell ref="C36:D36"/>
    <mergeCell ref="A37:B37"/>
    <mergeCell ref="A36:B36"/>
    <mergeCell ref="A40:C41"/>
    <mergeCell ref="A42:C42"/>
    <mergeCell ref="A52:C52"/>
    <mergeCell ref="A53:C53"/>
    <mergeCell ref="D52:E52"/>
    <mergeCell ref="D53:E53"/>
    <mergeCell ref="F52:G52"/>
    <mergeCell ref="F53:G53"/>
    <mergeCell ref="D51:E51"/>
    <mergeCell ref="L51:M51"/>
    <mergeCell ref="J51:K51"/>
    <mergeCell ref="A43:C43"/>
    <mergeCell ref="A44:C44"/>
    <mergeCell ref="E33:G33"/>
    <mergeCell ref="E37:G37"/>
    <mergeCell ref="A39:N39"/>
    <mergeCell ref="C33:D33"/>
    <mergeCell ref="C37:D37"/>
    <mergeCell ref="A34:B34"/>
    <mergeCell ref="M37:N37"/>
    <mergeCell ref="N40:N41"/>
    <mergeCell ref="K35:L35"/>
    <mergeCell ref="H35:J35"/>
    <mergeCell ref="K34:L34"/>
    <mergeCell ref="H37:J37"/>
    <mergeCell ref="K33:L33"/>
    <mergeCell ref="M33:N33"/>
    <mergeCell ref="M34:N34"/>
    <mergeCell ref="M35:N35"/>
    <mergeCell ref="K36:L36"/>
    <mergeCell ref="H34:J34"/>
    <mergeCell ref="E34:G34"/>
    <mergeCell ref="E36:G36"/>
    <mergeCell ref="E35:G35"/>
    <mergeCell ref="A31:B31"/>
    <mergeCell ref="I4:N4"/>
    <mergeCell ref="A4:H4"/>
    <mergeCell ref="A15:N15"/>
    <mergeCell ref="A8:H8"/>
    <mergeCell ref="I8:N8"/>
    <mergeCell ref="A16:H16"/>
    <mergeCell ref="E30:G30"/>
    <mergeCell ref="E31:G31"/>
    <mergeCell ref="K27:L27"/>
    <mergeCell ref="A27:B27"/>
    <mergeCell ref="A28:B28"/>
    <mergeCell ref="K19:L19"/>
    <mergeCell ref="A29:B29"/>
    <mergeCell ref="A30:B30"/>
    <mergeCell ref="C29:D29"/>
    <mergeCell ref="A20:H20"/>
    <mergeCell ref="H30:J30"/>
    <mergeCell ref="M18:N18"/>
    <mergeCell ref="M17:N17"/>
    <mergeCell ref="I18:J18"/>
    <mergeCell ref="K18:L18"/>
    <mergeCell ref="A6:H6"/>
    <mergeCell ref="A19:H19"/>
    <mergeCell ref="A1:N1"/>
    <mergeCell ref="C25:L25"/>
    <mergeCell ref="M27:N27"/>
    <mergeCell ref="K30:L30"/>
    <mergeCell ref="K31:L31"/>
    <mergeCell ref="I5:N5"/>
    <mergeCell ref="A5:H5"/>
    <mergeCell ref="M6:N6"/>
    <mergeCell ref="I7:N7"/>
    <mergeCell ref="I16:J16"/>
    <mergeCell ref="I17:J17"/>
    <mergeCell ref="A17:H17"/>
    <mergeCell ref="K6:L6"/>
    <mergeCell ref="I6:J6"/>
    <mergeCell ref="I10:N10"/>
    <mergeCell ref="A9:H9"/>
    <mergeCell ref="I9:N9"/>
    <mergeCell ref="K16:L16"/>
    <mergeCell ref="K17:L17"/>
    <mergeCell ref="A7:H7"/>
    <mergeCell ref="M16:N16"/>
    <mergeCell ref="A2:N2"/>
    <mergeCell ref="A13:N13"/>
    <mergeCell ref="A18:H18"/>
    <mergeCell ref="A10:H10"/>
    <mergeCell ref="K22:L22"/>
    <mergeCell ref="M28:N28"/>
    <mergeCell ref="M30:N30"/>
    <mergeCell ref="A21:H21"/>
    <mergeCell ref="I21:J21"/>
    <mergeCell ref="K21:L21"/>
    <mergeCell ref="M21:N21"/>
    <mergeCell ref="K26:L26"/>
    <mergeCell ref="H29:J29"/>
    <mergeCell ref="K28:L28"/>
    <mergeCell ref="M25:N26"/>
    <mergeCell ref="A25:B26"/>
    <mergeCell ref="H26:J26"/>
    <mergeCell ref="I19:J19"/>
    <mergeCell ref="A22:H22"/>
    <mergeCell ref="E29:G29"/>
    <mergeCell ref="M22:N22"/>
    <mergeCell ref="H28:J28"/>
    <mergeCell ref="E26:G26"/>
    <mergeCell ref="E27:G27"/>
    <mergeCell ref="K29:L29"/>
    <mergeCell ref="M29:N29"/>
    <mergeCell ref="C26:D26"/>
    <mergeCell ref="I22:J22"/>
    <mergeCell ref="E28:G28"/>
    <mergeCell ref="A24:N24"/>
    <mergeCell ref="C30:D30"/>
    <mergeCell ref="C27:D27"/>
    <mergeCell ref="C28:D28"/>
    <mergeCell ref="H27:J27"/>
    <mergeCell ref="M31:N31"/>
    <mergeCell ref="G60:H60"/>
    <mergeCell ref="I59:J59"/>
    <mergeCell ref="E59:F59"/>
    <mergeCell ref="E60:F60"/>
    <mergeCell ref="J55:K55"/>
    <mergeCell ref="L55:M55"/>
    <mergeCell ref="M58:N59"/>
    <mergeCell ref="D54:E54"/>
    <mergeCell ref="F54:G54"/>
    <mergeCell ref="H54:I54"/>
    <mergeCell ref="J54:K54"/>
    <mergeCell ref="L54:M54"/>
    <mergeCell ref="K32:L32"/>
    <mergeCell ref="M32:N32"/>
    <mergeCell ref="H32:J32"/>
    <mergeCell ref="A54:C54"/>
    <mergeCell ref="K60:L60"/>
    <mergeCell ref="H31:J31"/>
    <mergeCell ref="E32:G32"/>
    <mergeCell ref="A35:B35"/>
    <mergeCell ref="H33:J33"/>
    <mergeCell ref="M60:N60"/>
    <mergeCell ref="M19:N19"/>
    <mergeCell ref="I20:J20"/>
    <mergeCell ref="K20:L20"/>
    <mergeCell ref="I60:J60"/>
    <mergeCell ref="M36:N36"/>
    <mergeCell ref="J52:K52"/>
    <mergeCell ref="J53:K53"/>
    <mergeCell ref="L52:M52"/>
    <mergeCell ref="L53:M53"/>
    <mergeCell ref="H52:I52"/>
    <mergeCell ref="H53:I53"/>
    <mergeCell ref="A50:N50"/>
    <mergeCell ref="L40:M40"/>
    <mergeCell ref="J40:K40"/>
    <mergeCell ref="F40:G40"/>
    <mergeCell ref="D40:E40"/>
    <mergeCell ref="A57:N57"/>
    <mergeCell ref="A55:C55"/>
    <mergeCell ref="D55:E55"/>
    <mergeCell ref="F55:G55"/>
    <mergeCell ref="H55:I55"/>
    <mergeCell ref="M20:N20"/>
    <mergeCell ref="A124:N124"/>
    <mergeCell ref="A117:N117"/>
    <mergeCell ref="A123:N123"/>
    <mergeCell ref="A118:N118"/>
    <mergeCell ref="A119:N119"/>
    <mergeCell ref="A120:N120"/>
    <mergeCell ref="A121:N121"/>
    <mergeCell ref="A67:D67"/>
    <mergeCell ref="A68:D68"/>
    <mergeCell ref="A111:N111"/>
    <mergeCell ref="I67:J67"/>
    <mergeCell ref="I73:J73"/>
    <mergeCell ref="A99:J99"/>
    <mergeCell ref="A101:N101"/>
    <mergeCell ref="A112:N112"/>
    <mergeCell ref="A110:N110"/>
    <mergeCell ref="A107:N107"/>
    <mergeCell ref="K97:N97"/>
    <mergeCell ref="A95:J95"/>
    <mergeCell ref="A96:J96"/>
    <mergeCell ref="K99:N99"/>
    <mergeCell ref="A109:N109"/>
    <mergeCell ref="H88:N88"/>
    <mergeCell ref="A88:G88"/>
    <mergeCell ref="A122:N122"/>
    <mergeCell ref="A113:N113"/>
    <mergeCell ref="A114:N114"/>
    <mergeCell ref="A115:N115"/>
    <mergeCell ref="A116:N116"/>
    <mergeCell ref="A108:N108"/>
    <mergeCell ref="K96:N96"/>
    <mergeCell ref="A106:N106"/>
    <mergeCell ref="K98:N98"/>
    <mergeCell ref="A102:J102"/>
    <mergeCell ref="A103:J103"/>
    <mergeCell ref="A104:J104"/>
    <mergeCell ref="K102:N102"/>
    <mergeCell ref="K103:N103"/>
    <mergeCell ref="K104:N104"/>
    <mergeCell ref="A97:J97"/>
    <mergeCell ref="A98:J98"/>
    <mergeCell ref="H87:N87"/>
    <mergeCell ref="I74:J74"/>
    <mergeCell ref="K74:L74"/>
    <mergeCell ref="M74:N74"/>
    <mergeCell ref="K95:N95"/>
    <mergeCell ref="A83:G83"/>
    <mergeCell ref="A85:N85"/>
    <mergeCell ref="H86:N86"/>
    <mergeCell ref="H92:N92"/>
    <mergeCell ref="A92:G92"/>
    <mergeCell ref="A74:H74"/>
    <mergeCell ref="H90:N90"/>
    <mergeCell ref="A90:G90"/>
    <mergeCell ref="H89:N89"/>
    <mergeCell ref="A89:G89"/>
    <mergeCell ref="A86:G86"/>
    <mergeCell ref="A87:G87"/>
    <mergeCell ref="A81:N81"/>
    <mergeCell ref="H83:N83"/>
    <mergeCell ref="A94:N94"/>
    <mergeCell ref="I77:J77"/>
    <mergeCell ref="K77:L77"/>
    <mergeCell ref="M77:N77"/>
    <mergeCell ref="E61:F61"/>
    <mergeCell ref="M62:N62"/>
    <mergeCell ref="M63:N63"/>
    <mergeCell ref="G64:H64"/>
    <mergeCell ref="K61:L61"/>
    <mergeCell ref="M61:N61"/>
    <mergeCell ref="G66:H66"/>
    <mergeCell ref="I66:J66"/>
    <mergeCell ref="E68:F68"/>
    <mergeCell ref="I68:J68"/>
    <mergeCell ref="G68:H68"/>
    <mergeCell ref="K67:L67"/>
    <mergeCell ref="E65:F65"/>
    <mergeCell ref="G65:H65"/>
    <mergeCell ref="K65:L65"/>
    <mergeCell ref="E66:F66"/>
    <mergeCell ref="G61:H61"/>
    <mergeCell ref="M67:N67"/>
    <mergeCell ref="M68:N68"/>
    <mergeCell ref="K68:L68"/>
    <mergeCell ref="E67:F67"/>
    <mergeCell ref="G67:H67"/>
    <mergeCell ref="G62:H62"/>
    <mergeCell ref="K64:L64"/>
    <mergeCell ref="E63:F63"/>
    <mergeCell ref="G63:H63"/>
    <mergeCell ref="I79:J79"/>
    <mergeCell ref="K79:L79"/>
    <mergeCell ref="M79:N79"/>
    <mergeCell ref="A70:N70"/>
    <mergeCell ref="A75:H75"/>
    <mergeCell ref="I75:J75"/>
    <mergeCell ref="K75:L75"/>
    <mergeCell ref="M75:N75"/>
    <mergeCell ref="A76:H76"/>
    <mergeCell ref="I76:J76"/>
    <mergeCell ref="K73:L73"/>
    <mergeCell ref="M73:N73"/>
    <mergeCell ref="A72:N72"/>
    <mergeCell ref="A73:H73"/>
    <mergeCell ref="K76:L76"/>
    <mergeCell ref="M76:N76"/>
    <mergeCell ref="A78:H78"/>
    <mergeCell ref="I78:J78"/>
    <mergeCell ref="K78:L78"/>
    <mergeCell ref="M78:N78"/>
    <mergeCell ref="A79:H79"/>
    <mergeCell ref="A77:H77"/>
    <mergeCell ref="A61:D61"/>
    <mergeCell ref="E58:L58"/>
    <mergeCell ref="A62:D62"/>
    <mergeCell ref="A63:D63"/>
    <mergeCell ref="G59:H59"/>
    <mergeCell ref="K66:L66"/>
    <mergeCell ref="M66:N66"/>
    <mergeCell ref="I61:J61"/>
    <mergeCell ref="I62:J62"/>
    <mergeCell ref="I63:J63"/>
    <mergeCell ref="I64:J64"/>
    <mergeCell ref="K59:L59"/>
    <mergeCell ref="A58:D59"/>
    <mergeCell ref="A60:D60"/>
    <mergeCell ref="K63:L63"/>
    <mergeCell ref="E62:F62"/>
    <mergeCell ref="I65:J65"/>
    <mergeCell ref="M65:N65"/>
    <mergeCell ref="K62:L62"/>
    <mergeCell ref="M64:N64"/>
    <mergeCell ref="A64:D64"/>
    <mergeCell ref="A65:D65"/>
    <mergeCell ref="A66:D66"/>
    <mergeCell ref="E64:F64"/>
  </mergeCells>
  <dataValidations count="5">
    <dataValidation type="list" allowBlank="1" showInputMessage="1" showErrorMessage="1" sqref="H83:N83 H86:N90 H92:N92">
      <formula1>$AU$1:$AU$2</formula1>
    </dataValidation>
    <dataValidation type="list" allowBlank="1" showInputMessage="1" showErrorMessage="1" sqref="M6:N6">
      <formula1>$AP$1:$AP$6</formula1>
    </dataValidation>
    <dataValidation type="list" allowBlank="1" showInputMessage="1" showErrorMessage="1" sqref="K6">
      <formula1>$AQ$1:$AQ$42</formula1>
    </dataValidation>
    <dataValidation type="list" allowBlank="1" showInputMessage="1" showErrorMessage="1" sqref="I4:N4">
      <formula1>$AW$4:$AW$176</formula1>
    </dataValidation>
    <dataValidation type="list" allowBlank="1" showInputMessage="1" showErrorMessage="1" sqref="I6:J6">
      <formula1>$AT$1:$AT$177</formula1>
    </dataValidation>
  </dataValidations>
  <hyperlinks>
    <hyperlink ref="AQ6" r:id="rId1" display="http://www.srednjobanatskiokrug.org.rs/"/>
    <hyperlink ref="AQ8" r:id="rId2" display="http://www.juznobanatskiokrug.org.rs/"/>
    <hyperlink ref="AQ9" r:id="rId3" display="http://www.zapadnobackiokrug.org.rs/"/>
    <hyperlink ref="AQ12" r:id="rId4" display="http://juznobacki.okrug.gov.rs/"/>
    <hyperlink ref="AQ14" r:id="rId5" display="http://www.podunavskiokrug.rs/"/>
    <hyperlink ref="AQ16" r:id="rId6" display="http://www.sumadijskiokrug.org.rs/"/>
    <hyperlink ref="AQ19" r:id="rId7" display="http://www.zaokrug.org/"/>
    <hyperlink ref="AQ20" r:id="rId8" display="http://www.zlatiborski.okrug.gov.rs/"/>
    <hyperlink ref="AQ24" r:id="rId9" display="http://rasinskiokrug.org.rs/news.php"/>
    <hyperlink ref="AQ25" r:id="rId10" display="http://www.nis.okrug.gov.rs/src/index.php"/>
    <hyperlink ref="AQ29" r:id="rId11" display="http://www.pcinjskiokrug.org.rs/"/>
  </hyperlinks>
  <pageMargins left="0.75" right="0.75" top="1" bottom="1" header="0.5" footer="0.5"/>
  <pageSetup paperSize="9" orientation="landscape" horizontalDpi="300" verticalDpi="300" r:id="rId12"/>
  <headerFooter alignWithMargins="0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98"/>
  <sheetViews>
    <sheetView showGridLines="0" showRowColHeaders="0" topLeftCell="A186" zoomScale="110" zoomScaleNormal="110" workbookViewId="0">
      <selection activeCell="J208" sqref="J208"/>
    </sheetView>
  </sheetViews>
  <sheetFormatPr defaultRowHeight="17.100000000000001" customHeight="1"/>
  <cols>
    <col min="1" max="14" width="9" style="18" customWidth="1"/>
    <col min="15" max="15" width="9" style="16" customWidth="1"/>
    <col min="16" max="16" width="15" style="16" customWidth="1"/>
    <col min="17" max="16384" width="9.140625" style="16"/>
  </cols>
  <sheetData>
    <row r="1" spans="1:15" ht="17.100000000000001" customHeight="1">
      <c r="A1" s="559" t="s">
        <v>649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15"/>
    </row>
    <row r="2" spans="1:15" ht="17.100000000000001" customHeight="1">
      <c r="O2" s="15"/>
    </row>
    <row r="3" spans="1:15" ht="17.100000000000001" customHeight="1">
      <c r="A3" s="600" t="s">
        <v>650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15"/>
    </row>
    <row r="4" spans="1:15" ht="17.100000000000001" customHeight="1">
      <c r="O4" s="15"/>
    </row>
    <row r="5" spans="1:15" ht="17.100000000000001" customHeight="1">
      <c r="A5" s="569" t="s">
        <v>857</v>
      </c>
      <c r="B5" s="569"/>
      <c r="C5" s="569"/>
      <c r="D5" s="569"/>
      <c r="E5" s="569"/>
      <c r="F5" s="569"/>
      <c r="G5" s="569"/>
      <c r="H5" s="569"/>
      <c r="I5" s="569"/>
      <c r="J5" s="569"/>
      <c r="K5" s="569"/>
      <c r="L5" s="569"/>
      <c r="M5" s="569"/>
      <c r="N5" s="569"/>
      <c r="O5" s="15"/>
    </row>
    <row r="6" spans="1:15" s="18" customFormat="1" ht="33.950000000000003" customHeight="1">
      <c r="A6" s="568" t="s">
        <v>145</v>
      </c>
      <c r="B6" s="568"/>
      <c r="C6" s="586" t="s">
        <v>858</v>
      </c>
      <c r="D6" s="586"/>
      <c r="E6" s="586"/>
      <c r="F6" s="586"/>
      <c r="G6" s="586"/>
      <c r="H6" s="586"/>
      <c r="I6" s="619" t="s">
        <v>859</v>
      </c>
      <c r="J6" s="619"/>
      <c r="K6" s="619"/>
      <c r="L6" s="619"/>
      <c r="M6" s="619"/>
      <c r="N6" s="619"/>
      <c r="O6" s="17"/>
    </row>
    <row r="7" spans="1:15" ht="17.100000000000001" customHeight="1">
      <c r="A7" s="568"/>
      <c r="B7" s="568"/>
      <c r="C7" s="590" t="s">
        <v>99</v>
      </c>
      <c r="D7" s="591"/>
      <c r="E7" s="549" t="s">
        <v>100</v>
      </c>
      <c r="F7" s="549"/>
      <c r="G7" s="549" t="s">
        <v>95</v>
      </c>
      <c r="H7" s="549"/>
      <c r="I7" s="549" t="s">
        <v>99</v>
      </c>
      <c r="J7" s="549"/>
      <c r="K7" s="549" t="s">
        <v>100</v>
      </c>
      <c r="L7" s="549"/>
      <c r="M7" s="590" t="s">
        <v>95</v>
      </c>
      <c r="N7" s="591"/>
      <c r="O7" s="15"/>
    </row>
    <row r="8" spans="1:15" ht="17.100000000000001" customHeight="1">
      <c r="A8" s="616" t="s">
        <v>301</v>
      </c>
      <c r="B8" s="617"/>
      <c r="C8" s="577">
        <v>431</v>
      </c>
      <c r="D8" s="578"/>
      <c r="E8" s="527">
        <v>376</v>
      </c>
      <c r="F8" s="527"/>
      <c r="G8" s="618">
        <f>SUM(C8:F8)</f>
        <v>807</v>
      </c>
      <c r="H8" s="618"/>
      <c r="I8" s="527">
        <v>329</v>
      </c>
      <c r="J8" s="527"/>
      <c r="K8" s="527">
        <v>301</v>
      </c>
      <c r="L8" s="527"/>
      <c r="M8" s="609">
        <f>SUM(I8:L8)</f>
        <v>630</v>
      </c>
      <c r="N8" s="610"/>
      <c r="O8" s="15"/>
    </row>
    <row r="9" spans="1:15" ht="17.100000000000001" customHeight="1">
      <c r="A9" s="616" t="s">
        <v>302</v>
      </c>
      <c r="B9" s="617"/>
      <c r="C9" s="577">
        <v>93</v>
      </c>
      <c r="D9" s="578"/>
      <c r="E9" s="527">
        <v>104</v>
      </c>
      <c r="F9" s="527"/>
      <c r="G9" s="618">
        <f>SUM(C9:F9)</f>
        <v>197</v>
      </c>
      <c r="H9" s="618"/>
      <c r="I9" s="527">
        <v>71</v>
      </c>
      <c r="J9" s="527"/>
      <c r="K9" s="527">
        <v>65</v>
      </c>
      <c r="L9" s="527"/>
      <c r="M9" s="609">
        <f>SUM(I9:L9)</f>
        <v>136</v>
      </c>
      <c r="N9" s="610"/>
      <c r="O9" s="15"/>
    </row>
    <row r="10" spans="1:15" ht="17.100000000000001" customHeight="1">
      <c r="A10" s="616" t="s">
        <v>303</v>
      </c>
      <c r="B10" s="617"/>
      <c r="C10" s="577">
        <v>467</v>
      </c>
      <c r="D10" s="578"/>
      <c r="E10" s="527">
        <v>498</v>
      </c>
      <c r="F10" s="527"/>
      <c r="G10" s="618">
        <f>SUM(C10:F10)</f>
        <v>965</v>
      </c>
      <c r="H10" s="618"/>
      <c r="I10" s="527">
        <v>365</v>
      </c>
      <c r="J10" s="527"/>
      <c r="K10" s="527">
        <v>332</v>
      </c>
      <c r="L10" s="527"/>
      <c r="M10" s="609">
        <f>SUM(I10:L10)</f>
        <v>697</v>
      </c>
      <c r="N10" s="610"/>
      <c r="O10" s="15"/>
    </row>
    <row r="11" spans="1:15" ht="17.100000000000001" customHeight="1">
      <c r="A11" s="616" t="s">
        <v>304</v>
      </c>
      <c r="B11" s="617"/>
      <c r="C11" s="577">
        <v>99</v>
      </c>
      <c r="D11" s="578"/>
      <c r="E11" s="527">
        <v>160</v>
      </c>
      <c r="F11" s="527"/>
      <c r="G11" s="618">
        <f>SUM(C11:F11)</f>
        <v>259</v>
      </c>
      <c r="H11" s="618"/>
      <c r="I11" s="527">
        <v>92</v>
      </c>
      <c r="J11" s="527"/>
      <c r="K11" s="527">
        <v>68</v>
      </c>
      <c r="L11" s="527"/>
      <c r="M11" s="609">
        <f>SUM(I11:L11)</f>
        <v>160</v>
      </c>
      <c r="N11" s="610"/>
      <c r="O11" s="15"/>
    </row>
    <row r="12" spans="1:15" ht="17.100000000000001" customHeight="1">
      <c r="A12" s="611" t="s">
        <v>95</v>
      </c>
      <c r="B12" s="612"/>
      <c r="C12" s="613">
        <f>SUM(C8:D11)</f>
        <v>1090</v>
      </c>
      <c r="D12" s="614"/>
      <c r="E12" s="615">
        <f>SUM(E8:F11)</f>
        <v>1138</v>
      </c>
      <c r="F12" s="615"/>
      <c r="G12" s="615">
        <f>SUM(G8:H11)</f>
        <v>2228</v>
      </c>
      <c r="H12" s="615"/>
      <c r="I12" s="615">
        <f>SUM(I8:J11)</f>
        <v>857</v>
      </c>
      <c r="J12" s="615"/>
      <c r="K12" s="615">
        <f>SUM(K8:L11)</f>
        <v>766</v>
      </c>
      <c r="L12" s="615"/>
      <c r="M12" s="613">
        <f>SUM(M8:N11)</f>
        <v>1623</v>
      </c>
      <c r="N12" s="614"/>
      <c r="O12" s="15"/>
    </row>
    <row r="13" spans="1:15" ht="17.100000000000001" customHeight="1">
      <c r="A13" s="152"/>
      <c r="B13" s="152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"/>
    </row>
    <row r="14" spans="1:15" ht="17.100000000000001" customHeight="1">
      <c r="A14" s="594" t="s">
        <v>860</v>
      </c>
      <c r="B14" s="594"/>
      <c r="C14" s="594"/>
      <c r="D14" s="594"/>
      <c r="E14" s="594"/>
      <c r="F14" s="594"/>
      <c r="G14" s="594"/>
      <c r="H14" s="594"/>
      <c r="I14" s="594"/>
      <c r="J14" s="594"/>
      <c r="K14" s="594"/>
      <c r="L14" s="594"/>
      <c r="M14" s="594"/>
      <c r="N14" s="594"/>
      <c r="O14" s="15"/>
    </row>
    <row r="15" spans="1:15" ht="17.100000000000001" customHeight="1">
      <c r="A15" s="601" t="s">
        <v>13</v>
      </c>
      <c r="B15" s="602"/>
      <c r="C15" s="602"/>
      <c r="D15" s="602"/>
      <c r="E15" s="603"/>
      <c r="F15" s="586" t="s">
        <v>151</v>
      </c>
      <c r="G15" s="586"/>
      <c r="H15" s="586"/>
      <c r="I15" s="586" t="s">
        <v>541</v>
      </c>
      <c r="J15" s="586"/>
      <c r="K15" s="586"/>
      <c r="L15" s="586" t="s">
        <v>11</v>
      </c>
      <c r="M15" s="586" t="s">
        <v>12</v>
      </c>
      <c r="N15" s="607" t="s">
        <v>95</v>
      </c>
      <c r="O15" s="15"/>
    </row>
    <row r="16" spans="1:15" ht="17.100000000000001" customHeight="1">
      <c r="A16" s="604"/>
      <c r="B16" s="605"/>
      <c r="C16" s="605"/>
      <c r="D16" s="605"/>
      <c r="E16" s="606"/>
      <c r="F16" s="27" t="s">
        <v>99</v>
      </c>
      <c r="G16" s="27" t="s">
        <v>100</v>
      </c>
      <c r="H16" s="27" t="s">
        <v>95</v>
      </c>
      <c r="I16" s="27" t="s">
        <v>99</v>
      </c>
      <c r="J16" s="27" t="s">
        <v>100</v>
      </c>
      <c r="K16" s="27" t="s">
        <v>95</v>
      </c>
      <c r="L16" s="586"/>
      <c r="M16" s="586"/>
      <c r="N16" s="608"/>
      <c r="O16" s="15"/>
    </row>
    <row r="17" spans="1:15" ht="17.100000000000001" customHeight="1">
      <c r="A17" s="531" t="s">
        <v>233</v>
      </c>
      <c r="B17" s="531"/>
      <c r="C17" s="531"/>
      <c r="D17" s="531"/>
      <c r="E17" s="531"/>
      <c r="F17" s="43">
        <v>298</v>
      </c>
      <c r="G17" s="43">
        <v>213</v>
      </c>
      <c r="H17" s="33">
        <f>SUM(F17:G17)</f>
        <v>511</v>
      </c>
      <c r="I17" s="43">
        <v>133</v>
      </c>
      <c r="J17" s="43">
        <v>163</v>
      </c>
      <c r="K17" s="33">
        <f>SUM(I17:J17)</f>
        <v>296</v>
      </c>
      <c r="L17" s="33">
        <f t="shared" ref="L17:M21" si="0">0+SUM(F17+I17)</f>
        <v>431</v>
      </c>
      <c r="M17" s="33">
        <f t="shared" si="0"/>
        <v>376</v>
      </c>
      <c r="N17" s="33">
        <f>SUM(L17:M17)</f>
        <v>807</v>
      </c>
      <c r="O17" s="15"/>
    </row>
    <row r="18" spans="1:15" ht="17.100000000000001" customHeight="1">
      <c r="A18" s="531" t="s">
        <v>231</v>
      </c>
      <c r="B18" s="531"/>
      <c r="C18" s="531"/>
      <c r="D18" s="531"/>
      <c r="E18" s="531"/>
      <c r="F18" s="43">
        <v>79</v>
      </c>
      <c r="G18" s="43">
        <v>65</v>
      </c>
      <c r="H18" s="33">
        <f>SUM(F18:G18)</f>
        <v>144</v>
      </c>
      <c r="I18" s="43">
        <v>21</v>
      </c>
      <c r="J18" s="43">
        <v>32</v>
      </c>
      <c r="K18" s="33">
        <f>SUM(I18:J18)</f>
        <v>53</v>
      </c>
      <c r="L18" s="33">
        <f t="shared" si="0"/>
        <v>100</v>
      </c>
      <c r="M18" s="33">
        <f t="shared" si="0"/>
        <v>97</v>
      </c>
      <c r="N18" s="33">
        <f t="shared" ref="N18:N21" si="1">SUM(L18:M18)</f>
        <v>197</v>
      </c>
      <c r="O18" s="15"/>
    </row>
    <row r="19" spans="1:15" ht="17.100000000000001" customHeight="1">
      <c r="A19" s="531" t="s">
        <v>232</v>
      </c>
      <c r="B19" s="531"/>
      <c r="C19" s="531"/>
      <c r="D19" s="531"/>
      <c r="E19" s="531"/>
      <c r="F19" s="43">
        <v>288</v>
      </c>
      <c r="G19" s="43">
        <v>314</v>
      </c>
      <c r="H19" s="33">
        <f>SUM(F19:G19)</f>
        <v>602</v>
      </c>
      <c r="I19" s="43">
        <v>196</v>
      </c>
      <c r="J19" s="43">
        <v>167</v>
      </c>
      <c r="K19" s="33">
        <f>SUM(I19:J19)</f>
        <v>363</v>
      </c>
      <c r="L19" s="33">
        <f t="shared" si="0"/>
        <v>484</v>
      </c>
      <c r="M19" s="33">
        <f t="shared" si="0"/>
        <v>481</v>
      </c>
      <c r="N19" s="33">
        <f t="shared" si="1"/>
        <v>965</v>
      </c>
      <c r="O19" s="15"/>
    </row>
    <row r="20" spans="1:15" ht="17.100000000000001" customHeight="1">
      <c r="A20" s="531" t="s">
        <v>146</v>
      </c>
      <c r="B20" s="531"/>
      <c r="C20" s="531"/>
      <c r="D20" s="531"/>
      <c r="E20" s="531"/>
      <c r="F20" s="43">
        <v>49</v>
      </c>
      <c r="G20" s="43">
        <v>146</v>
      </c>
      <c r="H20" s="33">
        <f>SUM(F20:G20)</f>
        <v>195</v>
      </c>
      <c r="I20" s="43">
        <v>26</v>
      </c>
      <c r="J20" s="43">
        <v>38</v>
      </c>
      <c r="K20" s="33">
        <f>SUM(I20:J20)</f>
        <v>64</v>
      </c>
      <c r="L20" s="33">
        <f t="shared" si="0"/>
        <v>75</v>
      </c>
      <c r="M20" s="33">
        <f t="shared" si="0"/>
        <v>184</v>
      </c>
      <c r="N20" s="33">
        <f t="shared" si="1"/>
        <v>259</v>
      </c>
      <c r="O20" s="15"/>
    </row>
    <row r="21" spans="1:15" ht="17.100000000000001" customHeight="1">
      <c r="A21" s="568" t="s">
        <v>119</v>
      </c>
      <c r="B21" s="568"/>
      <c r="C21" s="568"/>
      <c r="D21" s="568"/>
      <c r="E21" s="568"/>
      <c r="F21" s="34">
        <f t="shared" ref="F21:K21" si="2">SUM(F17:F20)</f>
        <v>714</v>
      </c>
      <c r="G21" s="299">
        <f t="shared" si="2"/>
        <v>738</v>
      </c>
      <c r="H21" s="299">
        <f t="shared" si="2"/>
        <v>1452</v>
      </c>
      <c r="I21" s="299">
        <f t="shared" si="2"/>
        <v>376</v>
      </c>
      <c r="J21" s="299">
        <f t="shared" si="2"/>
        <v>400</v>
      </c>
      <c r="K21" s="299">
        <f t="shared" si="2"/>
        <v>776</v>
      </c>
      <c r="L21" s="33">
        <f t="shared" si="0"/>
        <v>1090</v>
      </c>
      <c r="M21" s="33">
        <f t="shared" si="0"/>
        <v>1138</v>
      </c>
      <c r="N21" s="33">
        <f t="shared" si="1"/>
        <v>2228</v>
      </c>
      <c r="O21" s="15"/>
    </row>
    <row r="22" spans="1:15" ht="17.100000000000001" customHeight="1">
      <c r="O22" s="15"/>
    </row>
    <row r="23" spans="1:15" ht="30" customHeight="1">
      <c r="A23" s="524" t="s">
        <v>949</v>
      </c>
      <c r="B23" s="524"/>
      <c r="C23" s="524"/>
      <c r="D23" s="524"/>
      <c r="E23" s="524"/>
      <c r="F23" s="524"/>
      <c r="G23" s="524"/>
      <c r="H23" s="524"/>
      <c r="I23" s="524"/>
      <c r="J23" s="524"/>
      <c r="K23" s="525">
        <v>432</v>
      </c>
      <c r="L23" s="526"/>
      <c r="M23" s="526"/>
      <c r="N23" s="526"/>
      <c r="O23" s="330"/>
    </row>
    <row r="24" spans="1:15" ht="30" customHeight="1">
      <c r="A24" s="524" t="s">
        <v>950</v>
      </c>
      <c r="B24" s="524"/>
      <c r="C24" s="524"/>
      <c r="D24" s="524"/>
      <c r="E24" s="524"/>
      <c r="F24" s="524"/>
      <c r="G24" s="524"/>
      <c r="H24" s="524"/>
      <c r="I24" s="524"/>
      <c r="J24" s="524"/>
      <c r="K24" s="525">
        <v>619</v>
      </c>
      <c r="L24" s="526"/>
      <c r="M24" s="526"/>
      <c r="N24" s="526"/>
      <c r="O24" s="15"/>
    </row>
    <row r="25" spans="1:15" s="21" customFormat="1" ht="17.100000000000001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20"/>
    </row>
    <row r="26" spans="1:15" ht="17.100000000000001" customHeight="1">
      <c r="A26" s="600" t="s">
        <v>651</v>
      </c>
      <c r="B26" s="600"/>
      <c r="C26" s="600"/>
      <c r="D26" s="600"/>
      <c r="E26" s="600"/>
      <c r="F26" s="600"/>
      <c r="G26" s="600"/>
      <c r="H26" s="600"/>
      <c r="I26" s="600"/>
      <c r="J26" s="600"/>
      <c r="K26" s="600"/>
      <c r="L26" s="600"/>
      <c r="M26" s="600"/>
      <c r="N26" s="600"/>
      <c r="O26" s="15"/>
    </row>
    <row r="27" spans="1:15" ht="17.100000000000001" customHeight="1">
      <c r="O27" s="15"/>
    </row>
    <row r="28" spans="1:15" ht="17.100000000000001" customHeight="1">
      <c r="A28" s="594" t="s">
        <v>861</v>
      </c>
      <c r="B28" s="594"/>
      <c r="C28" s="594"/>
      <c r="D28" s="594"/>
      <c r="E28" s="594"/>
      <c r="F28" s="594"/>
      <c r="G28" s="594"/>
      <c r="H28" s="594"/>
      <c r="I28" s="594"/>
      <c r="J28" s="594"/>
      <c r="K28" s="594"/>
      <c r="L28" s="594"/>
      <c r="M28" s="594"/>
      <c r="N28" s="594"/>
      <c r="O28" s="15"/>
    </row>
    <row r="29" spans="1:15" ht="17.100000000000001" customHeight="1">
      <c r="A29" s="586" t="s">
        <v>153</v>
      </c>
      <c r="B29" s="586"/>
      <c r="C29" s="586"/>
      <c r="D29" s="586"/>
      <c r="E29" s="595" t="s">
        <v>152</v>
      </c>
      <c r="F29" s="595"/>
      <c r="G29" s="596" t="s">
        <v>193</v>
      </c>
      <c r="H29" s="596"/>
      <c r="I29" s="596" t="s">
        <v>192</v>
      </c>
      <c r="J29" s="596"/>
      <c r="K29" s="597" t="s">
        <v>644</v>
      </c>
      <c r="L29" s="597"/>
      <c r="M29" s="598" t="s">
        <v>125</v>
      </c>
      <c r="N29" s="599"/>
      <c r="O29" s="15"/>
    </row>
    <row r="30" spans="1:15" ht="17.100000000000001" customHeight="1">
      <c r="A30" s="531" t="s">
        <v>301</v>
      </c>
      <c r="B30" s="531"/>
      <c r="C30" s="531"/>
      <c r="D30" s="531"/>
      <c r="E30" s="527">
        <v>536</v>
      </c>
      <c r="F30" s="527"/>
      <c r="G30" s="527">
        <v>123</v>
      </c>
      <c r="H30" s="527"/>
      <c r="I30" s="527">
        <v>148</v>
      </c>
      <c r="J30" s="527"/>
      <c r="K30" s="593">
        <f>SUM(E30:J30)</f>
        <v>807</v>
      </c>
      <c r="L30" s="593"/>
      <c r="M30" s="577">
        <v>177</v>
      </c>
      <c r="N30" s="578"/>
      <c r="O30" s="15"/>
    </row>
    <row r="31" spans="1:15" ht="17.100000000000001" customHeight="1">
      <c r="A31" s="531" t="s">
        <v>302</v>
      </c>
      <c r="B31" s="531"/>
      <c r="C31" s="531"/>
      <c r="D31" s="531"/>
      <c r="E31" s="527">
        <v>152</v>
      </c>
      <c r="F31" s="527"/>
      <c r="G31" s="527">
        <v>32</v>
      </c>
      <c r="H31" s="527"/>
      <c r="I31" s="527">
        <v>13</v>
      </c>
      <c r="J31" s="527"/>
      <c r="K31" s="593">
        <f>SUM(E31:J31)</f>
        <v>197</v>
      </c>
      <c r="L31" s="593"/>
      <c r="M31" s="577">
        <v>61</v>
      </c>
      <c r="N31" s="578"/>
      <c r="O31" s="15"/>
    </row>
    <row r="32" spans="1:15" ht="17.100000000000001" customHeight="1">
      <c r="A32" s="531" t="s">
        <v>303</v>
      </c>
      <c r="B32" s="531"/>
      <c r="C32" s="531"/>
      <c r="D32" s="531"/>
      <c r="E32" s="527">
        <v>890</v>
      </c>
      <c r="F32" s="527"/>
      <c r="G32" s="527">
        <v>13</v>
      </c>
      <c r="H32" s="527"/>
      <c r="I32" s="527">
        <v>62</v>
      </c>
      <c r="J32" s="527"/>
      <c r="K32" s="593">
        <f>SUM(E32:J32)</f>
        <v>965</v>
      </c>
      <c r="L32" s="593"/>
      <c r="M32" s="577">
        <v>268</v>
      </c>
      <c r="N32" s="578"/>
      <c r="O32" s="15"/>
    </row>
    <row r="33" spans="1:16" ht="17.100000000000001" customHeight="1">
      <c r="A33" s="531" t="s">
        <v>304</v>
      </c>
      <c r="B33" s="531"/>
      <c r="C33" s="531"/>
      <c r="D33" s="531"/>
      <c r="E33" s="527">
        <v>250</v>
      </c>
      <c r="F33" s="527"/>
      <c r="G33" s="527">
        <v>9</v>
      </c>
      <c r="H33" s="527"/>
      <c r="I33" s="527">
        <v>0</v>
      </c>
      <c r="J33" s="527"/>
      <c r="K33" s="593">
        <f>SUM(E33:J33)</f>
        <v>259</v>
      </c>
      <c r="L33" s="593"/>
      <c r="M33" s="577">
        <v>99</v>
      </c>
      <c r="N33" s="578"/>
      <c r="O33" s="15"/>
    </row>
    <row r="34" spans="1:16" ht="17.100000000000001" customHeight="1">
      <c r="A34" s="568" t="s">
        <v>23</v>
      </c>
      <c r="B34" s="568"/>
      <c r="C34" s="568"/>
      <c r="D34" s="568"/>
      <c r="E34" s="528">
        <f>SUM(E30:F33)</f>
        <v>1828</v>
      </c>
      <c r="F34" s="528"/>
      <c r="G34" s="528">
        <f t="shared" ref="G34" si="3">SUM(G30:H33)</f>
        <v>177</v>
      </c>
      <c r="H34" s="528"/>
      <c r="I34" s="528">
        <f t="shared" ref="I34" si="4">SUM(I30:J33)</f>
        <v>223</v>
      </c>
      <c r="J34" s="528"/>
      <c r="K34" s="528">
        <f t="shared" ref="K34" si="5">SUM(K30:L33)</f>
        <v>2228</v>
      </c>
      <c r="L34" s="528"/>
      <c r="M34" s="528">
        <f t="shared" ref="M34" si="6">SUM(M30:N33)</f>
        <v>605</v>
      </c>
      <c r="N34" s="528"/>
      <c r="O34" s="15"/>
    </row>
    <row r="35" spans="1:16" ht="17.100000000000001" customHeight="1">
      <c r="O35" s="15"/>
    </row>
    <row r="36" spans="1:16" ht="17.100000000000001" customHeight="1">
      <c r="A36" s="583" t="s">
        <v>652</v>
      </c>
      <c r="B36" s="584"/>
      <c r="C36" s="584"/>
      <c r="D36" s="584"/>
      <c r="E36" s="584"/>
      <c r="F36" s="584"/>
      <c r="G36" s="584"/>
      <c r="H36" s="584"/>
      <c r="I36" s="584"/>
      <c r="J36" s="584"/>
      <c r="K36" s="584"/>
      <c r="L36" s="584"/>
      <c r="M36" s="584"/>
      <c r="N36" s="585"/>
      <c r="O36" s="15"/>
    </row>
    <row r="37" spans="1:16" ht="17.100000000000001" customHeight="1">
      <c r="A37" s="66"/>
      <c r="B37" s="67"/>
      <c r="C37" s="68"/>
      <c r="D37" s="67"/>
      <c r="E37" s="66"/>
      <c r="F37" s="66"/>
      <c r="G37" s="66"/>
      <c r="O37" s="15"/>
    </row>
    <row r="38" spans="1:16" ht="17.100000000000001" customHeight="1">
      <c r="A38" s="533" t="s">
        <v>862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5"/>
      <c r="O38" s="15"/>
    </row>
    <row r="39" spans="1:16" ht="17.100000000000001" customHeight="1">
      <c r="A39" s="586" t="s">
        <v>154</v>
      </c>
      <c r="B39" s="586"/>
      <c r="C39" s="586" t="s">
        <v>863</v>
      </c>
      <c r="D39" s="586"/>
      <c r="E39" s="586"/>
      <c r="F39" s="586"/>
      <c r="G39" s="586"/>
      <c r="H39" s="586"/>
      <c r="I39" s="587" t="s">
        <v>864</v>
      </c>
      <c r="J39" s="588"/>
      <c r="K39" s="588"/>
      <c r="L39" s="588"/>
      <c r="M39" s="588"/>
      <c r="N39" s="589"/>
      <c r="O39" s="15"/>
    </row>
    <row r="40" spans="1:16" ht="17.100000000000001" customHeight="1">
      <c r="A40" s="586"/>
      <c r="B40" s="586"/>
      <c r="C40" s="590" t="s">
        <v>99</v>
      </c>
      <c r="D40" s="591"/>
      <c r="E40" s="549" t="s">
        <v>100</v>
      </c>
      <c r="F40" s="549"/>
      <c r="G40" s="592" t="s">
        <v>119</v>
      </c>
      <c r="H40" s="592"/>
      <c r="I40" s="549" t="s">
        <v>99</v>
      </c>
      <c r="J40" s="549"/>
      <c r="K40" s="549" t="s">
        <v>100</v>
      </c>
      <c r="L40" s="549"/>
      <c r="M40" s="581" t="s">
        <v>119</v>
      </c>
      <c r="N40" s="582"/>
      <c r="O40" s="15"/>
    </row>
    <row r="41" spans="1:16" ht="17.100000000000001" customHeight="1">
      <c r="A41" s="575" t="s">
        <v>308</v>
      </c>
      <c r="B41" s="576"/>
      <c r="C41" s="577">
        <v>34</v>
      </c>
      <c r="D41" s="578"/>
      <c r="E41" s="527">
        <v>42</v>
      </c>
      <c r="F41" s="527"/>
      <c r="G41" s="528">
        <f>SUM(C41:F41)</f>
        <v>76</v>
      </c>
      <c r="H41" s="528"/>
      <c r="I41" s="527">
        <v>19</v>
      </c>
      <c r="J41" s="527"/>
      <c r="K41" s="527">
        <v>12</v>
      </c>
      <c r="L41" s="527"/>
      <c r="M41" s="571">
        <f>SUM(I41:L41)</f>
        <v>31</v>
      </c>
      <c r="N41" s="572"/>
      <c r="O41" s="15"/>
    </row>
    <row r="42" spans="1:16" ht="17.100000000000001" customHeight="1">
      <c r="A42" s="579" t="s">
        <v>156</v>
      </c>
      <c r="B42" s="580"/>
      <c r="C42" s="577">
        <v>89</v>
      </c>
      <c r="D42" s="578"/>
      <c r="E42" s="527">
        <v>113</v>
      </c>
      <c r="F42" s="527"/>
      <c r="G42" s="528">
        <f t="shared" ref="G42:G44" si="7">SUM(C42:F42)</f>
        <v>202</v>
      </c>
      <c r="H42" s="528"/>
      <c r="I42" s="527">
        <v>67</v>
      </c>
      <c r="J42" s="527"/>
      <c r="K42" s="527">
        <v>87</v>
      </c>
      <c r="L42" s="527"/>
      <c r="M42" s="571">
        <f t="shared" ref="M42:M44" si="8">SUM(I42:L42)</f>
        <v>154</v>
      </c>
      <c r="N42" s="572"/>
      <c r="O42" s="15"/>
    </row>
    <row r="43" spans="1:16" ht="17.100000000000001" customHeight="1">
      <c r="A43" s="579" t="s">
        <v>157</v>
      </c>
      <c r="B43" s="580"/>
      <c r="C43" s="577">
        <v>226</v>
      </c>
      <c r="D43" s="578"/>
      <c r="E43" s="527">
        <v>143</v>
      </c>
      <c r="F43" s="527"/>
      <c r="G43" s="528">
        <f t="shared" si="7"/>
        <v>369</v>
      </c>
      <c r="H43" s="528"/>
      <c r="I43" s="527">
        <v>198</v>
      </c>
      <c r="J43" s="527"/>
      <c r="K43" s="527">
        <v>156</v>
      </c>
      <c r="L43" s="527"/>
      <c r="M43" s="571">
        <f t="shared" si="8"/>
        <v>354</v>
      </c>
      <c r="N43" s="572"/>
      <c r="O43" s="15"/>
      <c r="P43" s="24"/>
    </row>
    <row r="44" spans="1:16" ht="17.100000000000001" customHeight="1">
      <c r="A44" s="575" t="s">
        <v>155</v>
      </c>
      <c r="B44" s="576"/>
      <c r="C44" s="577">
        <v>82</v>
      </c>
      <c r="D44" s="578"/>
      <c r="E44" s="527">
        <v>78</v>
      </c>
      <c r="F44" s="527"/>
      <c r="G44" s="528">
        <f t="shared" si="7"/>
        <v>160</v>
      </c>
      <c r="H44" s="528"/>
      <c r="I44" s="527">
        <v>57</v>
      </c>
      <c r="J44" s="527"/>
      <c r="K44" s="527">
        <v>34</v>
      </c>
      <c r="L44" s="527"/>
      <c r="M44" s="571">
        <f t="shared" si="8"/>
        <v>91</v>
      </c>
      <c r="N44" s="572"/>
      <c r="O44" s="15"/>
    </row>
    <row r="45" spans="1:16" ht="17.100000000000001" customHeight="1">
      <c r="A45" s="573" t="s">
        <v>119</v>
      </c>
      <c r="B45" s="574"/>
      <c r="C45" s="571">
        <f>SUM(C41:D44)</f>
        <v>431</v>
      </c>
      <c r="D45" s="572"/>
      <c r="E45" s="571">
        <f t="shared" ref="E45" si="9">SUM(E41:F44)</f>
        <v>376</v>
      </c>
      <c r="F45" s="572"/>
      <c r="G45" s="571">
        <f t="shared" ref="G45" si="10">SUM(G41:H44)</f>
        <v>807</v>
      </c>
      <c r="H45" s="572"/>
      <c r="I45" s="571">
        <f t="shared" ref="I45" si="11">SUM(I41:J44)</f>
        <v>341</v>
      </c>
      <c r="J45" s="572"/>
      <c r="K45" s="571">
        <f t="shared" ref="K45" si="12">SUM(K41:L44)</f>
        <v>289</v>
      </c>
      <c r="L45" s="572"/>
      <c r="M45" s="571">
        <f t="shared" ref="M45" si="13">SUM(M41:N44)</f>
        <v>630</v>
      </c>
      <c r="N45" s="572"/>
      <c r="O45" s="15"/>
    </row>
    <row r="46" spans="1:16" ht="17.100000000000001" customHeight="1">
      <c r="O46" s="15"/>
    </row>
    <row r="47" spans="1:16" ht="17.100000000000001" customHeight="1">
      <c r="A47" s="533" t="s">
        <v>865</v>
      </c>
      <c r="B47" s="534"/>
      <c r="C47" s="534"/>
      <c r="D47" s="534"/>
      <c r="E47" s="534"/>
      <c r="F47" s="534"/>
      <c r="G47" s="534"/>
      <c r="H47" s="534"/>
      <c r="I47" s="534"/>
      <c r="J47" s="534"/>
      <c r="K47" s="534"/>
      <c r="L47" s="534"/>
      <c r="M47" s="534"/>
      <c r="N47" s="535"/>
      <c r="O47" s="15"/>
    </row>
    <row r="48" spans="1:16" ht="17.100000000000001" customHeight="1">
      <c r="A48" s="536" t="s">
        <v>305</v>
      </c>
      <c r="B48" s="536"/>
      <c r="C48" s="536"/>
      <c r="D48" s="536"/>
      <c r="E48" s="536"/>
      <c r="F48" s="536"/>
      <c r="G48" s="536"/>
      <c r="H48" s="536"/>
      <c r="I48" s="536"/>
      <c r="J48" s="537" t="s">
        <v>169</v>
      </c>
      <c r="K48" s="538"/>
      <c r="L48" s="538"/>
      <c r="M48" s="538"/>
      <c r="N48" s="539"/>
      <c r="O48" s="15"/>
    </row>
    <row r="49" spans="1:15" ht="17.100000000000001" customHeight="1">
      <c r="A49" s="536"/>
      <c r="B49" s="536"/>
      <c r="C49" s="536"/>
      <c r="D49" s="536"/>
      <c r="E49" s="536"/>
      <c r="F49" s="536"/>
      <c r="G49" s="536"/>
      <c r="H49" s="536"/>
      <c r="I49" s="536"/>
      <c r="J49" s="27" t="s">
        <v>159</v>
      </c>
      <c r="K49" s="69" t="s">
        <v>161</v>
      </c>
      <c r="L49" s="69" t="s">
        <v>160</v>
      </c>
      <c r="M49" s="27" t="s">
        <v>155</v>
      </c>
      <c r="N49" s="28" t="s">
        <v>119</v>
      </c>
      <c r="O49" s="15"/>
    </row>
    <row r="50" spans="1:15" ht="17.100000000000001" customHeight="1">
      <c r="A50" s="531" t="s">
        <v>761</v>
      </c>
      <c r="B50" s="531"/>
      <c r="C50" s="531"/>
      <c r="D50" s="531"/>
      <c r="E50" s="531"/>
      <c r="F50" s="531"/>
      <c r="G50" s="531"/>
      <c r="H50" s="531"/>
      <c r="I50" s="531"/>
      <c r="J50" s="43">
        <v>12</v>
      </c>
      <c r="K50" s="43">
        <v>11</v>
      </c>
      <c r="L50" s="43">
        <v>46</v>
      </c>
      <c r="M50" s="43">
        <v>10</v>
      </c>
      <c r="N50" s="34">
        <f t="shared" ref="N50:N62" si="14">SUM(J50:M50)</f>
        <v>79</v>
      </c>
      <c r="O50" s="15"/>
    </row>
    <row r="51" spans="1:15" ht="17.100000000000001" customHeight="1">
      <c r="A51" s="531" t="s">
        <v>778</v>
      </c>
      <c r="B51" s="531"/>
      <c r="C51" s="531"/>
      <c r="D51" s="531"/>
      <c r="E51" s="531"/>
      <c r="F51" s="531"/>
      <c r="G51" s="531"/>
      <c r="H51" s="531"/>
      <c r="I51" s="531"/>
      <c r="J51" s="43">
        <v>0</v>
      </c>
      <c r="K51" s="43">
        <v>0</v>
      </c>
      <c r="L51" s="43">
        <v>8</v>
      </c>
      <c r="M51" s="43">
        <v>5</v>
      </c>
      <c r="N51" s="338">
        <f t="shared" si="14"/>
        <v>13</v>
      </c>
      <c r="O51" s="15"/>
    </row>
    <row r="52" spans="1:15" ht="17.100000000000001" customHeight="1">
      <c r="A52" s="531" t="s">
        <v>779</v>
      </c>
      <c r="B52" s="531"/>
      <c r="C52" s="531"/>
      <c r="D52" s="531"/>
      <c r="E52" s="531"/>
      <c r="F52" s="531"/>
      <c r="G52" s="531"/>
      <c r="H52" s="531"/>
      <c r="I52" s="531"/>
      <c r="J52" s="43">
        <v>2</v>
      </c>
      <c r="K52" s="43">
        <v>1</v>
      </c>
      <c r="L52" s="43">
        <v>3</v>
      </c>
      <c r="M52" s="43">
        <v>12</v>
      </c>
      <c r="N52" s="338">
        <f t="shared" si="14"/>
        <v>18</v>
      </c>
      <c r="O52" s="15"/>
    </row>
    <row r="53" spans="1:15" ht="17.100000000000001" customHeight="1">
      <c r="A53" s="531" t="s">
        <v>697</v>
      </c>
      <c r="B53" s="531"/>
      <c r="C53" s="531"/>
      <c r="D53" s="531"/>
      <c r="E53" s="531"/>
      <c r="F53" s="531"/>
      <c r="G53" s="531"/>
      <c r="H53" s="531"/>
      <c r="I53" s="531"/>
      <c r="J53" s="302">
        <v>0</v>
      </c>
      <c r="K53" s="302">
        <v>0</v>
      </c>
      <c r="L53" s="302">
        <v>27</v>
      </c>
      <c r="M53" s="302">
        <v>95</v>
      </c>
      <c r="N53" s="338">
        <f t="shared" si="14"/>
        <v>122</v>
      </c>
      <c r="O53" s="15"/>
    </row>
    <row r="54" spans="1:15" s="19" customFormat="1" ht="17.100000000000001" customHeight="1">
      <c r="A54" s="529" t="s">
        <v>309</v>
      </c>
      <c r="B54" s="529"/>
      <c r="C54" s="529"/>
      <c r="D54" s="529"/>
      <c r="E54" s="529"/>
      <c r="F54" s="529"/>
      <c r="G54" s="529"/>
      <c r="H54" s="529"/>
      <c r="I54" s="529"/>
      <c r="J54" s="43">
        <v>6</v>
      </c>
      <c r="K54" s="43">
        <v>8</v>
      </c>
      <c r="L54" s="43">
        <v>33</v>
      </c>
      <c r="M54" s="43">
        <v>24</v>
      </c>
      <c r="N54" s="338">
        <f t="shared" si="14"/>
        <v>71</v>
      </c>
      <c r="O54" s="339"/>
    </row>
    <row r="55" spans="1:15" s="19" customFormat="1" ht="17.100000000000001" customHeight="1">
      <c r="A55" s="531" t="s">
        <v>629</v>
      </c>
      <c r="B55" s="531"/>
      <c r="C55" s="531"/>
      <c r="D55" s="531"/>
      <c r="E55" s="531"/>
      <c r="F55" s="531"/>
      <c r="G55" s="531"/>
      <c r="H55" s="531"/>
      <c r="I55" s="531"/>
      <c r="J55" s="43">
        <v>39</v>
      </c>
      <c r="K55" s="43">
        <v>167</v>
      </c>
      <c r="L55" s="43">
        <v>235</v>
      </c>
      <c r="M55" s="43">
        <v>125</v>
      </c>
      <c r="N55" s="338">
        <f t="shared" si="14"/>
        <v>566</v>
      </c>
      <c r="O55" s="22"/>
    </row>
    <row r="56" spans="1:15" s="19" customFormat="1" ht="17.100000000000001" customHeight="1">
      <c r="A56" s="531" t="s">
        <v>163</v>
      </c>
      <c r="B56" s="531"/>
      <c r="C56" s="531"/>
      <c r="D56" s="531"/>
      <c r="E56" s="531"/>
      <c r="F56" s="531"/>
      <c r="G56" s="531"/>
      <c r="H56" s="531"/>
      <c r="I56" s="531"/>
      <c r="J56" s="43">
        <v>13</v>
      </c>
      <c r="K56" s="43">
        <v>18</v>
      </c>
      <c r="L56" s="43">
        <v>17</v>
      </c>
      <c r="M56" s="43">
        <v>15</v>
      </c>
      <c r="N56" s="338">
        <f t="shared" si="14"/>
        <v>63</v>
      </c>
      <c r="O56" s="331"/>
    </row>
    <row r="57" spans="1:15" s="19" customFormat="1" ht="30" customHeight="1">
      <c r="A57" s="616" t="s">
        <v>780</v>
      </c>
      <c r="B57" s="650"/>
      <c r="C57" s="650"/>
      <c r="D57" s="650"/>
      <c r="E57" s="650"/>
      <c r="F57" s="650"/>
      <c r="G57" s="650"/>
      <c r="H57" s="650"/>
      <c r="I57" s="617"/>
      <c r="J57" s="302">
        <v>0</v>
      </c>
      <c r="K57" s="302">
        <v>0</v>
      </c>
      <c r="L57" s="302">
        <v>3</v>
      </c>
      <c r="M57" s="302">
        <v>2</v>
      </c>
      <c r="N57" s="338">
        <f t="shared" si="14"/>
        <v>5</v>
      </c>
      <c r="O57" s="22"/>
    </row>
    <row r="58" spans="1:15" s="19" customFormat="1" ht="17.100000000000001" customHeight="1">
      <c r="A58" s="529" t="s">
        <v>610</v>
      </c>
      <c r="B58" s="529"/>
      <c r="C58" s="529"/>
      <c r="D58" s="529"/>
      <c r="E58" s="529"/>
      <c r="F58" s="529"/>
      <c r="G58" s="529"/>
      <c r="H58" s="529"/>
      <c r="I58" s="529"/>
      <c r="J58" s="43">
        <v>0</v>
      </c>
      <c r="K58" s="43">
        <v>0</v>
      </c>
      <c r="L58" s="43">
        <v>0</v>
      </c>
      <c r="M58" s="43">
        <v>0</v>
      </c>
      <c r="N58" s="338">
        <f t="shared" si="14"/>
        <v>0</v>
      </c>
      <c r="O58" s="22"/>
    </row>
    <row r="59" spans="1:15" s="19" customFormat="1" ht="17.100000000000001" customHeight="1">
      <c r="A59" s="529" t="s">
        <v>168</v>
      </c>
      <c r="B59" s="529"/>
      <c r="C59" s="529"/>
      <c r="D59" s="529"/>
      <c r="E59" s="529"/>
      <c r="F59" s="529"/>
      <c r="G59" s="529"/>
      <c r="H59" s="529"/>
      <c r="I59" s="529"/>
      <c r="J59" s="43">
        <v>0</v>
      </c>
      <c r="K59" s="43">
        <v>0</v>
      </c>
      <c r="L59" s="43">
        <v>0</v>
      </c>
      <c r="M59" s="43">
        <v>0</v>
      </c>
      <c r="N59" s="338">
        <f t="shared" si="14"/>
        <v>0</v>
      </c>
      <c r="O59" s="22"/>
    </row>
    <row r="60" spans="1:15" ht="17.100000000000001" customHeight="1">
      <c r="A60" s="544" t="s">
        <v>620</v>
      </c>
      <c r="B60" s="545"/>
      <c r="C60" s="545"/>
      <c r="D60" s="545"/>
      <c r="E60" s="545"/>
      <c r="F60" s="545"/>
      <c r="G60" s="545"/>
      <c r="H60" s="545"/>
      <c r="I60" s="546"/>
      <c r="J60" s="43">
        <v>0</v>
      </c>
      <c r="K60" s="43">
        <v>0</v>
      </c>
      <c r="L60" s="43">
        <v>0</v>
      </c>
      <c r="M60" s="43">
        <v>0</v>
      </c>
      <c r="N60" s="338">
        <f t="shared" si="14"/>
        <v>0</v>
      </c>
      <c r="O60" s="15"/>
    </row>
    <row r="61" spans="1:15" ht="17.100000000000001" customHeight="1">
      <c r="A61" s="529" t="s">
        <v>951</v>
      </c>
      <c r="B61" s="529"/>
      <c r="C61" s="529"/>
      <c r="D61" s="529"/>
      <c r="E61" s="529"/>
      <c r="F61" s="529"/>
      <c r="G61" s="529"/>
      <c r="H61" s="529"/>
      <c r="I61" s="529"/>
      <c r="J61" s="43">
        <v>0</v>
      </c>
      <c r="K61" s="43">
        <v>0</v>
      </c>
      <c r="L61" s="43">
        <v>0</v>
      </c>
      <c r="M61" s="43">
        <v>0</v>
      </c>
      <c r="N61" s="338">
        <f t="shared" si="14"/>
        <v>0</v>
      </c>
      <c r="O61" s="15"/>
    </row>
    <row r="62" spans="1:15" ht="19.5" customHeight="1">
      <c r="A62" s="531" t="s">
        <v>14</v>
      </c>
      <c r="B62" s="531"/>
      <c r="C62" s="531"/>
      <c r="D62" s="531"/>
      <c r="E62" s="531"/>
      <c r="F62" s="531"/>
      <c r="G62" s="531"/>
      <c r="H62" s="531"/>
      <c r="I62" s="531"/>
      <c r="J62" s="43">
        <v>13</v>
      </c>
      <c r="K62" s="43">
        <v>18</v>
      </c>
      <c r="L62" s="43">
        <v>36</v>
      </c>
      <c r="M62" s="43">
        <v>20</v>
      </c>
      <c r="N62" s="338">
        <f t="shared" si="14"/>
        <v>87</v>
      </c>
      <c r="O62" s="190"/>
    </row>
    <row r="63" spans="1:15" ht="17.100000000000001" customHeight="1">
      <c r="A63" s="532"/>
      <c r="B63" s="532"/>
      <c r="C63" s="532"/>
      <c r="D63" s="532"/>
      <c r="E63" s="532"/>
      <c r="F63" s="532"/>
      <c r="G63" s="532"/>
      <c r="H63" s="570"/>
      <c r="I63" s="570"/>
      <c r="J63" s="570"/>
      <c r="K63" s="570"/>
      <c r="L63" s="570"/>
      <c r="M63" s="570"/>
      <c r="N63" s="570"/>
      <c r="O63" s="15"/>
    </row>
    <row r="64" spans="1:15" ht="17.100000000000001" customHeight="1">
      <c r="A64" s="533" t="s">
        <v>866</v>
      </c>
      <c r="B64" s="534"/>
      <c r="C64" s="534"/>
      <c r="D64" s="534"/>
      <c r="E64" s="534"/>
      <c r="F64" s="534"/>
      <c r="G64" s="534"/>
      <c r="H64" s="534"/>
      <c r="I64" s="534"/>
      <c r="J64" s="534"/>
      <c r="K64" s="534"/>
      <c r="L64" s="534"/>
      <c r="M64" s="534"/>
      <c r="N64" s="535"/>
      <c r="O64" s="15"/>
    </row>
    <row r="65" spans="1:15" ht="17.100000000000001" customHeight="1">
      <c r="A65" s="560" t="s">
        <v>169</v>
      </c>
      <c r="B65" s="561"/>
      <c r="C65" s="562"/>
      <c r="D65" s="523" t="s">
        <v>170</v>
      </c>
      <c r="E65" s="523"/>
      <c r="F65" s="523"/>
      <c r="G65" s="523"/>
      <c r="H65" s="523"/>
      <c r="I65" s="523"/>
      <c r="J65" s="523"/>
      <c r="K65" s="523"/>
      <c r="L65" s="523"/>
      <c r="M65" s="523"/>
      <c r="N65" s="646" t="s">
        <v>119</v>
      </c>
      <c r="O65" s="15"/>
    </row>
    <row r="66" spans="1:15" ht="26.25" customHeight="1">
      <c r="A66" s="563"/>
      <c r="B66" s="564"/>
      <c r="C66" s="565"/>
      <c r="D66" s="523" t="s">
        <v>171</v>
      </c>
      <c r="E66" s="523"/>
      <c r="F66" s="523" t="s">
        <v>172</v>
      </c>
      <c r="G66" s="523"/>
      <c r="H66" s="530" t="s">
        <v>173</v>
      </c>
      <c r="I66" s="530"/>
      <c r="J66" s="530" t="s">
        <v>174</v>
      </c>
      <c r="K66" s="530"/>
      <c r="L66" s="530" t="s">
        <v>286</v>
      </c>
      <c r="M66" s="530"/>
      <c r="N66" s="646"/>
      <c r="O66" s="15"/>
    </row>
    <row r="67" spans="1:15" ht="17.100000000000001" customHeight="1">
      <c r="A67" s="566" t="s">
        <v>160</v>
      </c>
      <c r="B67" s="566"/>
      <c r="C67" s="566"/>
      <c r="D67" s="527">
        <v>59</v>
      </c>
      <c r="E67" s="527"/>
      <c r="F67" s="527">
        <v>302</v>
      </c>
      <c r="G67" s="527"/>
      <c r="H67" s="527">
        <v>0</v>
      </c>
      <c r="I67" s="527"/>
      <c r="J67" s="527">
        <v>8</v>
      </c>
      <c r="K67" s="527"/>
      <c r="L67" s="558">
        <v>0</v>
      </c>
      <c r="M67" s="558"/>
      <c r="N67" s="210">
        <f>SUM(D67:M67)</f>
        <v>369</v>
      </c>
      <c r="O67" s="15"/>
    </row>
    <row r="68" spans="1:15" ht="17.100000000000001" customHeight="1">
      <c r="A68" s="567" t="s">
        <v>155</v>
      </c>
      <c r="B68" s="567"/>
      <c r="C68" s="567"/>
      <c r="D68" s="527">
        <v>0</v>
      </c>
      <c r="E68" s="527"/>
      <c r="F68" s="527">
        <v>13</v>
      </c>
      <c r="G68" s="527"/>
      <c r="H68" s="527">
        <v>90</v>
      </c>
      <c r="I68" s="527"/>
      <c r="J68" s="527">
        <v>57</v>
      </c>
      <c r="K68" s="527"/>
      <c r="L68" s="558">
        <v>0</v>
      </c>
      <c r="M68" s="558"/>
      <c r="N68" s="210">
        <f t="shared" ref="N68:N69" si="15">SUM(D68:M68)</f>
        <v>160</v>
      </c>
      <c r="O68" s="15"/>
    </row>
    <row r="69" spans="1:15" s="24" customFormat="1" ht="17.100000000000001" customHeight="1">
      <c r="A69" s="568" t="s">
        <v>119</v>
      </c>
      <c r="B69" s="568"/>
      <c r="C69" s="568"/>
      <c r="D69" s="528">
        <f>SUM(D67:E68)</f>
        <v>59</v>
      </c>
      <c r="E69" s="528"/>
      <c r="F69" s="528">
        <f>SUM(F67:G68)</f>
        <v>315</v>
      </c>
      <c r="G69" s="528"/>
      <c r="H69" s="528">
        <f>SUM(H67:I68)</f>
        <v>90</v>
      </c>
      <c r="I69" s="528"/>
      <c r="J69" s="528">
        <f>SUM(J67:K68)</f>
        <v>65</v>
      </c>
      <c r="K69" s="528"/>
      <c r="L69" s="528">
        <f>SUM(L67:M68)</f>
        <v>0</v>
      </c>
      <c r="M69" s="528"/>
      <c r="N69" s="210">
        <f t="shared" si="15"/>
        <v>529</v>
      </c>
      <c r="O69" s="23"/>
    </row>
    <row r="70" spans="1:15" ht="17.100000000000001" customHeight="1">
      <c r="O70" s="15"/>
    </row>
    <row r="71" spans="1:15" ht="17.100000000000001" customHeight="1">
      <c r="A71" s="583" t="s">
        <v>653</v>
      </c>
      <c r="B71" s="584"/>
      <c r="C71" s="584"/>
      <c r="D71" s="584"/>
      <c r="E71" s="584"/>
      <c r="F71" s="584"/>
      <c r="G71" s="584"/>
      <c r="H71" s="584"/>
      <c r="I71" s="584"/>
      <c r="J71" s="584"/>
      <c r="K71" s="584"/>
      <c r="L71" s="584"/>
      <c r="M71" s="584"/>
      <c r="N71" s="585"/>
      <c r="O71" s="15"/>
    </row>
    <row r="72" spans="1:15" ht="17.100000000000001" customHeight="1">
      <c r="A72" s="66"/>
      <c r="B72" s="66"/>
      <c r="C72" s="66"/>
      <c r="D72" s="66"/>
      <c r="E72" s="66"/>
      <c r="F72" s="66"/>
      <c r="G72" s="66"/>
      <c r="H72" s="66"/>
      <c r="I72" s="66"/>
      <c r="O72" s="15"/>
    </row>
    <row r="73" spans="1:15" ht="17.100000000000001" customHeight="1">
      <c r="A73" s="569" t="s">
        <v>867</v>
      </c>
      <c r="B73" s="569"/>
      <c r="C73" s="569"/>
      <c r="D73" s="569"/>
      <c r="E73" s="569"/>
      <c r="F73" s="569"/>
      <c r="G73" s="569"/>
      <c r="H73" s="569"/>
      <c r="I73" s="569"/>
      <c r="J73" s="569"/>
      <c r="K73" s="569"/>
      <c r="L73" s="569"/>
      <c r="M73" s="569"/>
      <c r="N73" s="569"/>
      <c r="O73" s="15"/>
    </row>
    <row r="74" spans="1:15" ht="33.950000000000003" customHeight="1">
      <c r="A74" s="550" t="s">
        <v>158</v>
      </c>
      <c r="B74" s="550"/>
      <c r="C74" s="550"/>
      <c r="D74" s="550"/>
      <c r="E74" s="550"/>
      <c r="F74" s="645" t="s">
        <v>665</v>
      </c>
      <c r="G74" s="645"/>
      <c r="H74" s="645" t="s">
        <v>666</v>
      </c>
      <c r="I74" s="645"/>
      <c r="J74" s="645" t="s">
        <v>667</v>
      </c>
      <c r="K74" s="645"/>
      <c r="L74" s="645" t="s">
        <v>668</v>
      </c>
      <c r="M74" s="645"/>
      <c r="N74" s="196" t="s">
        <v>119</v>
      </c>
      <c r="O74" s="15"/>
    </row>
    <row r="75" spans="1:15" ht="23.25" customHeight="1">
      <c r="A75" s="647" t="s">
        <v>645</v>
      </c>
      <c r="B75" s="647"/>
      <c r="C75" s="647"/>
      <c r="D75" s="647"/>
      <c r="E75" s="647"/>
      <c r="F75" s="638">
        <v>0</v>
      </c>
      <c r="G75" s="638"/>
      <c r="H75" s="638">
        <v>20</v>
      </c>
      <c r="I75" s="638"/>
      <c r="J75" s="638">
        <v>2</v>
      </c>
      <c r="K75" s="638"/>
      <c r="L75" s="638">
        <v>0</v>
      </c>
      <c r="M75" s="638"/>
      <c r="N75" s="312">
        <f>SUM(F75:M75)</f>
        <v>22</v>
      </c>
      <c r="O75" s="15"/>
    </row>
    <row r="76" spans="1:15" ht="23.25" customHeight="1">
      <c r="A76" s="651" t="s">
        <v>762</v>
      </c>
      <c r="B76" s="652"/>
      <c r="C76" s="652"/>
      <c r="D76" s="652"/>
      <c r="E76" s="653"/>
      <c r="F76" s="638">
        <v>13</v>
      </c>
      <c r="G76" s="638"/>
      <c r="H76" s="638">
        <v>81</v>
      </c>
      <c r="I76" s="638"/>
      <c r="J76" s="638">
        <v>0</v>
      </c>
      <c r="K76" s="638"/>
      <c r="L76" s="638">
        <v>0</v>
      </c>
      <c r="M76" s="638"/>
      <c r="N76" s="312">
        <f t="shared" ref="N76:N84" si="16">SUM(F76:M76)</f>
        <v>94</v>
      </c>
      <c r="O76" s="330"/>
    </row>
    <row r="77" spans="1:15" s="41" customFormat="1" ht="15" customHeight="1">
      <c r="A77" s="647" t="s">
        <v>289</v>
      </c>
      <c r="B77" s="647"/>
      <c r="C77" s="647"/>
      <c r="D77" s="647"/>
      <c r="E77" s="647"/>
      <c r="F77" s="638">
        <v>42</v>
      </c>
      <c r="G77" s="638"/>
      <c r="H77" s="638">
        <v>126</v>
      </c>
      <c r="I77" s="638"/>
      <c r="J77" s="638">
        <v>60</v>
      </c>
      <c r="K77" s="638"/>
      <c r="L77" s="638">
        <v>5</v>
      </c>
      <c r="M77" s="638"/>
      <c r="N77" s="312">
        <f t="shared" si="16"/>
        <v>233</v>
      </c>
      <c r="O77" s="25"/>
    </row>
    <row r="78" spans="1:15" ht="17.100000000000001" customHeight="1">
      <c r="A78" s="647" t="s">
        <v>323</v>
      </c>
      <c r="B78" s="647"/>
      <c r="C78" s="647"/>
      <c r="D78" s="647"/>
      <c r="E78" s="647"/>
      <c r="F78" s="638">
        <v>1</v>
      </c>
      <c r="G78" s="638"/>
      <c r="H78" s="638">
        <v>2</v>
      </c>
      <c r="I78" s="638"/>
      <c r="J78" s="638">
        <v>0</v>
      </c>
      <c r="K78" s="638"/>
      <c r="L78" s="638">
        <v>0</v>
      </c>
      <c r="M78" s="638"/>
      <c r="N78" s="312">
        <f t="shared" si="16"/>
        <v>3</v>
      </c>
      <c r="O78" s="330"/>
    </row>
    <row r="79" spans="1:15" ht="35.25" customHeight="1">
      <c r="A79" s="647" t="s">
        <v>290</v>
      </c>
      <c r="B79" s="647"/>
      <c r="C79" s="647"/>
      <c r="D79" s="647"/>
      <c r="E79" s="647"/>
      <c r="F79" s="638">
        <v>14</v>
      </c>
      <c r="G79" s="638"/>
      <c r="H79" s="638">
        <v>46</v>
      </c>
      <c r="I79" s="638"/>
      <c r="J79" s="638">
        <v>33</v>
      </c>
      <c r="K79" s="638"/>
      <c r="L79" s="638">
        <v>2</v>
      </c>
      <c r="M79" s="638"/>
      <c r="N79" s="312">
        <f t="shared" si="16"/>
        <v>95</v>
      </c>
      <c r="O79" s="15"/>
    </row>
    <row r="80" spans="1:15" ht="17.100000000000001" customHeight="1">
      <c r="A80" s="647" t="s">
        <v>324</v>
      </c>
      <c r="B80" s="647"/>
      <c r="C80" s="647"/>
      <c r="D80" s="647"/>
      <c r="E80" s="647"/>
      <c r="F80" s="638">
        <v>146</v>
      </c>
      <c r="G80" s="638"/>
      <c r="H80" s="638">
        <v>786</v>
      </c>
      <c r="I80" s="638"/>
      <c r="J80" s="638">
        <v>97</v>
      </c>
      <c r="K80" s="638"/>
      <c r="L80" s="638">
        <v>12</v>
      </c>
      <c r="M80" s="638"/>
      <c r="N80" s="312">
        <f t="shared" si="16"/>
        <v>1041</v>
      </c>
      <c r="O80" s="15"/>
    </row>
    <row r="81" spans="1:16" ht="24.75" customHeight="1">
      <c r="A81" s="647" t="s">
        <v>325</v>
      </c>
      <c r="B81" s="647"/>
      <c r="C81" s="647"/>
      <c r="D81" s="647"/>
      <c r="E81" s="647"/>
      <c r="F81" s="638">
        <v>0</v>
      </c>
      <c r="G81" s="638"/>
      <c r="H81" s="638">
        <v>0</v>
      </c>
      <c r="I81" s="638"/>
      <c r="J81" s="638">
        <v>0</v>
      </c>
      <c r="K81" s="638"/>
      <c r="L81" s="638">
        <v>0</v>
      </c>
      <c r="M81" s="638"/>
      <c r="N81" s="312">
        <f t="shared" si="16"/>
        <v>0</v>
      </c>
      <c r="O81" s="15"/>
    </row>
    <row r="82" spans="1:16" ht="17.100000000000001" customHeight="1">
      <c r="A82" s="647" t="s">
        <v>278</v>
      </c>
      <c r="B82" s="647"/>
      <c r="C82" s="647"/>
      <c r="D82" s="647"/>
      <c r="E82" s="647"/>
      <c r="F82" s="638">
        <v>0</v>
      </c>
      <c r="G82" s="638"/>
      <c r="H82" s="638">
        <v>0</v>
      </c>
      <c r="I82" s="638"/>
      <c r="J82" s="638">
        <v>0</v>
      </c>
      <c r="K82" s="638"/>
      <c r="L82" s="638">
        <v>0</v>
      </c>
      <c r="M82" s="638"/>
      <c r="N82" s="312">
        <f t="shared" si="16"/>
        <v>0</v>
      </c>
      <c r="O82" s="124"/>
    </row>
    <row r="83" spans="1:16" ht="17.100000000000001" customHeight="1">
      <c r="A83" s="651" t="s">
        <v>763</v>
      </c>
      <c r="B83" s="652"/>
      <c r="C83" s="652"/>
      <c r="D83" s="652"/>
      <c r="E83" s="653"/>
      <c r="F83" s="638">
        <v>0</v>
      </c>
      <c r="G83" s="638"/>
      <c r="H83" s="638">
        <v>0</v>
      </c>
      <c r="I83" s="638"/>
      <c r="J83" s="638">
        <v>0</v>
      </c>
      <c r="K83" s="638"/>
      <c r="L83" s="638">
        <v>0</v>
      </c>
      <c r="M83" s="638"/>
      <c r="N83" s="312">
        <f t="shared" si="16"/>
        <v>0</v>
      </c>
      <c r="O83" s="124"/>
    </row>
    <row r="84" spans="1:16" ht="17.100000000000001" customHeight="1">
      <c r="A84" s="647" t="s">
        <v>200</v>
      </c>
      <c r="B84" s="647"/>
      <c r="C84" s="647"/>
      <c r="D84" s="647"/>
      <c r="E84" s="647"/>
      <c r="F84" s="638">
        <v>29</v>
      </c>
      <c r="G84" s="638"/>
      <c r="H84" s="638">
        <v>32</v>
      </c>
      <c r="I84" s="638"/>
      <c r="J84" s="638">
        <v>3</v>
      </c>
      <c r="K84" s="638"/>
      <c r="L84" s="638">
        <v>2</v>
      </c>
      <c r="M84" s="638"/>
      <c r="N84" s="312">
        <f t="shared" si="16"/>
        <v>66</v>
      </c>
      <c r="O84" s="15"/>
    </row>
    <row r="85" spans="1:16" ht="17.100000000000001" customHeight="1">
      <c r="A85" s="66"/>
      <c r="B85" s="66"/>
      <c r="C85" s="66"/>
      <c r="D85" s="66"/>
      <c r="E85" s="66"/>
      <c r="F85" s="66"/>
      <c r="G85" s="66"/>
      <c r="H85" s="66"/>
      <c r="I85" s="66"/>
      <c r="O85" s="15"/>
    </row>
    <row r="86" spans="1:16" ht="20.25" customHeight="1">
      <c r="A86" s="533" t="s">
        <v>868</v>
      </c>
      <c r="B86" s="534"/>
      <c r="C86" s="534"/>
      <c r="D86" s="534"/>
      <c r="E86" s="534"/>
      <c r="F86" s="534"/>
      <c r="G86" s="534"/>
      <c r="H86" s="534"/>
      <c r="I86" s="534"/>
      <c r="J86" s="534"/>
      <c r="K86" s="534"/>
      <c r="L86" s="534"/>
      <c r="M86" s="534"/>
      <c r="N86" s="535"/>
      <c r="O86" s="15"/>
    </row>
    <row r="87" spans="1:16" ht="17.100000000000001" customHeight="1">
      <c r="A87" s="550" t="s">
        <v>6</v>
      </c>
      <c r="B87" s="550"/>
      <c r="C87" s="550"/>
      <c r="D87" s="550"/>
      <c r="E87" s="550"/>
      <c r="F87" s="550"/>
      <c r="G87" s="551" t="s">
        <v>202</v>
      </c>
      <c r="H87" s="552"/>
      <c r="I87" s="552"/>
      <c r="J87" s="552"/>
      <c r="K87" s="552"/>
      <c r="L87" s="552"/>
      <c r="M87" s="552"/>
      <c r="N87" s="553"/>
      <c r="O87" s="15"/>
    </row>
    <row r="88" spans="1:16" ht="17.100000000000001" customHeight="1">
      <c r="A88" s="550"/>
      <c r="B88" s="550"/>
      <c r="C88" s="550"/>
      <c r="D88" s="550"/>
      <c r="E88" s="550"/>
      <c r="F88" s="550"/>
      <c r="G88" s="551" t="s">
        <v>203</v>
      </c>
      <c r="H88" s="553"/>
      <c r="I88" s="540" t="s">
        <v>204</v>
      </c>
      <c r="J88" s="540"/>
      <c r="K88" s="540" t="s">
        <v>205</v>
      </c>
      <c r="L88" s="540"/>
      <c r="M88" s="554" t="s">
        <v>286</v>
      </c>
      <c r="N88" s="555"/>
      <c r="O88" s="15"/>
    </row>
    <row r="89" spans="1:16" ht="17.100000000000001" customHeight="1">
      <c r="A89" s="507" t="s">
        <v>148</v>
      </c>
      <c r="B89" s="507"/>
      <c r="C89" s="507"/>
      <c r="D89" s="507"/>
      <c r="E89" s="507"/>
      <c r="F89" s="507"/>
      <c r="G89" s="542">
        <v>194</v>
      </c>
      <c r="H89" s="543"/>
      <c r="I89" s="541">
        <v>3</v>
      </c>
      <c r="J89" s="541"/>
      <c r="K89" s="541">
        <v>0</v>
      </c>
      <c r="L89" s="541"/>
      <c r="M89" s="542">
        <v>0</v>
      </c>
      <c r="N89" s="543"/>
      <c r="O89" s="15"/>
    </row>
    <row r="90" spans="1:16" ht="17.100000000000001" customHeight="1">
      <c r="A90" s="507" t="s">
        <v>149</v>
      </c>
      <c r="B90" s="507"/>
      <c r="C90" s="507"/>
      <c r="D90" s="507"/>
      <c r="E90" s="507"/>
      <c r="F90" s="507"/>
      <c r="G90" s="542">
        <v>961</v>
      </c>
      <c r="H90" s="543"/>
      <c r="I90" s="541">
        <v>2</v>
      </c>
      <c r="J90" s="541"/>
      <c r="K90" s="541">
        <v>2</v>
      </c>
      <c r="L90" s="541"/>
      <c r="M90" s="542">
        <v>0</v>
      </c>
      <c r="N90" s="543"/>
      <c r="O90" s="124"/>
    </row>
    <row r="91" spans="1:16" ht="17.100000000000001" customHeight="1">
      <c r="A91" s="512" t="s">
        <v>119</v>
      </c>
      <c r="B91" s="512"/>
      <c r="C91" s="512"/>
      <c r="D91" s="512"/>
      <c r="E91" s="512"/>
      <c r="F91" s="512"/>
      <c r="G91" s="654">
        <f>SUM(G89:H90)</f>
        <v>1155</v>
      </c>
      <c r="H91" s="654"/>
      <c r="I91" s="654">
        <f>SUM(I89:J90)</f>
        <v>5</v>
      </c>
      <c r="J91" s="654"/>
      <c r="K91" s="654">
        <f>SUM(K89:L90)</f>
        <v>2</v>
      </c>
      <c r="L91" s="654"/>
      <c r="M91" s="654">
        <f>SUM(M89:N90)</f>
        <v>0</v>
      </c>
      <c r="N91" s="654"/>
      <c r="O91" s="124"/>
    </row>
    <row r="92" spans="1:16" ht="17.100000000000001" customHeight="1">
      <c r="A92" s="137"/>
      <c r="B92" s="137"/>
      <c r="C92" s="137"/>
      <c r="D92" s="137"/>
      <c r="E92" s="137"/>
      <c r="F92" s="137"/>
      <c r="G92" s="224"/>
      <c r="H92" s="224"/>
      <c r="I92" s="224"/>
      <c r="J92" s="224"/>
      <c r="K92" s="224"/>
      <c r="L92" s="224"/>
      <c r="M92" s="224"/>
      <c r="N92" s="224"/>
      <c r="O92" s="225"/>
    </row>
    <row r="93" spans="1:16" ht="17.100000000000001" customHeight="1">
      <c r="A93" s="513" t="s">
        <v>869</v>
      </c>
      <c r="B93" s="514"/>
      <c r="C93" s="514"/>
      <c r="D93" s="514"/>
      <c r="E93" s="514"/>
      <c r="F93" s="514"/>
      <c r="G93" s="514"/>
      <c r="H93" s="514"/>
      <c r="I93" s="514"/>
      <c r="J93" s="514"/>
      <c r="K93" s="514"/>
      <c r="L93" s="514"/>
      <c r="M93" s="514"/>
      <c r="N93" s="515"/>
      <c r="O93" s="124"/>
    </row>
    <row r="94" spans="1:16" ht="31.5" customHeight="1">
      <c r="A94" s="547" t="s">
        <v>6</v>
      </c>
      <c r="B94" s="548"/>
      <c r="C94" s="548"/>
      <c r="D94" s="548"/>
      <c r="E94" s="548"/>
      <c r="F94" s="634"/>
      <c r="G94" s="655" t="s">
        <v>204</v>
      </c>
      <c r="H94" s="656"/>
      <c r="I94" s="657" t="s">
        <v>205</v>
      </c>
      <c r="J94" s="658"/>
      <c r="K94" s="655" t="s">
        <v>744</v>
      </c>
      <c r="L94" s="656"/>
      <c r="M94" s="657" t="s">
        <v>286</v>
      </c>
      <c r="N94" s="658"/>
      <c r="O94" s="124"/>
    </row>
    <row r="95" spans="1:16" ht="17.100000000000001" customHeight="1">
      <c r="A95" s="507" t="s">
        <v>725</v>
      </c>
      <c r="B95" s="507"/>
      <c r="C95" s="507"/>
      <c r="D95" s="507"/>
      <c r="E95" s="507"/>
      <c r="F95" s="507"/>
      <c r="G95" s="542">
        <v>0</v>
      </c>
      <c r="H95" s="543"/>
      <c r="I95" s="541">
        <v>15</v>
      </c>
      <c r="J95" s="541"/>
      <c r="K95" s="541">
        <v>244</v>
      </c>
      <c r="L95" s="541"/>
      <c r="M95" s="542">
        <v>0</v>
      </c>
      <c r="N95" s="543"/>
      <c r="O95" s="22"/>
      <c r="P95" s="19"/>
    </row>
    <row r="96" spans="1:16" ht="17.100000000000001" customHeight="1">
      <c r="A96" s="512" t="s">
        <v>119</v>
      </c>
      <c r="B96" s="512"/>
      <c r="C96" s="512"/>
      <c r="D96" s="512"/>
      <c r="E96" s="512"/>
      <c r="F96" s="512"/>
      <c r="G96" s="556">
        <f>SUM(G95)</f>
        <v>0</v>
      </c>
      <c r="H96" s="557"/>
      <c r="I96" s="556">
        <f t="shared" ref="I96" si="17">SUM(I95)</f>
        <v>15</v>
      </c>
      <c r="J96" s="557"/>
      <c r="K96" s="556">
        <f t="shared" ref="K96" si="18">SUM(K95)</f>
        <v>244</v>
      </c>
      <c r="L96" s="557"/>
      <c r="M96" s="556">
        <f t="shared" ref="M96" si="19">SUM(M95)</f>
        <v>0</v>
      </c>
      <c r="N96" s="557"/>
      <c r="O96" s="30"/>
      <c r="P96" s="31"/>
    </row>
    <row r="97" spans="1:16" ht="17.100000000000001" customHeight="1">
      <c r="A97" s="30"/>
      <c r="B97" s="70"/>
      <c r="C97" s="70"/>
      <c r="D97" s="70"/>
      <c r="E97" s="66"/>
      <c r="F97" s="66"/>
      <c r="G97" s="66"/>
      <c r="H97" s="66"/>
      <c r="I97" s="66"/>
      <c r="O97" s="30"/>
    </row>
    <row r="98" spans="1:16" ht="20.25" customHeight="1">
      <c r="A98" s="533" t="s">
        <v>870</v>
      </c>
      <c r="B98" s="534"/>
      <c r="C98" s="534"/>
      <c r="D98" s="534"/>
      <c r="E98" s="534"/>
      <c r="F98" s="534"/>
      <c r="G98" s="534"/>
      <c r="H98" s="534"/>
      <c r="I98" s="534"/>
      <c r="J98" s="534"/>
      <c r="K98" s="534"/>
      <c r="L98" s="534"/>
      <c r="M98" s="534"/>
      <c r="N98" s="535"/>
      <c r="O98" s="30"/>
      <c r="P98" s="31"/>
    </row>
    <row r="99" spans="1:16" ht="17.100000000000001" customHeight="1">
      <c r="A99" s="540" t="s">
        <v>6</v>
      </c>
      <c r="B99" s="540"/>
      <c r="C99" s="648" t="s">
        <v>126</v>
      </c>
      <c r="D99" s="648"/>
      <c r="E99" s="648"/>
      <c r="F99" s="648"/>
      <c r="G99" s="648"/>
      <c r="H99" s="648"/>
      <c r="I99" s="648"/>
      <c r="J99" s="648"/>
      <c r="K99" s="648"/>
      <c r="L99" s="648"/>
      <c r="M99" s="648"/>
      <c r="N99" s="649"/>
      <c r="O99" s="15"/>
    </row>
    <row r="100" spans="1:16" ht="28.5" customHeight="1">
      <c r="A100" s="540"/>
      <c r="B100" s="540"/>
      <c r="C100" s="517" t="s">
        <v>363</v>
      </c>
      <c r="D100" s="518"/>
      <c r="E100" s="516" t="s">
        <v>362</v>
      </c>
      <c r="F100" s="518"/>
      <c r="G100" s="516" t="s">
        <v>361</v>
      </c>
      <c r="H100" s="518"/>
      <c r="I100" s="519" t="s">
        <v>360</v>
      </c>
      <c r="J100" s="519"/>
      <c r="K100" s="549" t="s">
        <v>286</v>
      </c>
      <c r="L100" s="549"/>
      <c r="M100" s="501" t="s">
        <v>119</v>
      </c>
      <c r="N100" s="501"/>
      <c r="O100" s="15"/>
    </row>
    <row r="101" spans="1:16" ht="17.100000000000001" customHeight="1">
      <c r="A101" s="186" t="s">
        <v>148</v>
      </c>
      <c r="B101" s="187"/>
      <c r="C101" s="500">
        <v>28</v>
      </c>
      <c r="D101" s="500"/>
      <c r="E101" s="500">
        <v>113</v>
      </c>
      <c r="F101" s="500"/>
      <c r="G101" s="500">
        <v>54</v>
      </c>
      <c r="H101" s="500"/>
      <c r="I101" s="500">
        <v>2</v>
      </c>
      <c r="J101" s="500"/>
      <c r="K101" s="500">
        <v>0</v>
      </c>
      <c r="L101" s="500"/>
      <c r="M101" s="501">
        <f>C101+E101+G101+I101+K101</f>
        <v>197</v>
      </c>
      <c r="N101" s="501"/>
      <c r="O101" s="15"/>
    </row>
    <row r="102" spans="1:16" ht="17.100000000000001" customHeight="1">
      <c r="A102" s="186" t="s">
        <v>149</v>
      </c>
      <c r="B102" s="187"/>
      <c r="C102" s="500">
        <v>45</v>
      </c>
      <c r="D102" s="500"/>
      <c r="E102" s="500">
        <v>651</v>
      </c>
      <c r="F102" s="500"/>
      <c r="G102" s="500">
        <v>256</v>
      </c>
      <c r="H102" s="500"/>
      <c r="I102" s="500">
        <v>6</v>
      </c>
      <c r="J102" s="500"/>
      <c r="K102" s="500">
        <v>7</v>
      </c>
      <c r="L102" s="500"/>
      <c r="M102" s="501">
        <f>C102+E102+G102+I102+K102</f>
        <v>965</v>
      </c>
      <c r="N102" s="501"/>
      <c r="O102" s="15"/>
    </row>
    <row r="103" spans="1:16" ht="17.100000000000001" customHeight="1">
      <c r="A103" s="186" t="s">
        <v>150</v>
      </c>
      <c r="B103" s="187"/>
      <c r="C103" s="500">
        <v>146</v>
      </c>
      <c r="D103" s="500"/>
      <c r="E103" s="500">
        <v>78</v>
      </c>
      <c r="F103" s="500"/>
      <c r="G103" s="500">
        <v>23</v>
      </c>
      <c r="H103" s="500"/>
      <c r="I103" s="500">
        <v>0</v>
      </c>
      <c r="J103" s="500"/>
      <c r="K103" s="500">
        <v>12</v>
      </c>
      <c r="L103" s="500"/>
      <c r="M103" s="501">
        <f>C103+E103+G103+I103+K103</f>
        <v>259</v>
      </c>
      <c r="N103" s="501"/>
      <c r="O103" s="15"/>
    </row>
    <row r="104" spans="1:16" ht="17.100000000000001" customHeight="1">
      <c r="A104" s="547" t="s">
        <v>119</v>
      </c>
      <c r="B104" s="548"/>
      <c r="C104" s="501">
        <f>SUM(C101:C103)</f>
        <v>219</v>
      </c>
      <c r="D104" s="501"/>
      <c r="E104" s="540">
        <f>SUM(E101:F103)</f>
        <v>842</v>
      </c>
      <c r="F104" s="540"/>
      <c r="G104" s="540">
        <f>SUM(G101:H103)</f>
        <v>333</v>
      </c>
      <c r="H104" s="540"/>
      <c r="I104" s="540">
        <f>SUM(I101:J103)</f>
        <v>8</v>
      </c>
      <c r="J104" s="540"/>
      <c r="K104" s="540">
        <f>SUM(K101:L103)</f>
        <v>19</v>
      </c>
      <c r="L104" s="540"/>
      <c r="M104" s="501">
        <f>C104+E104+G104+I104+K104</f>
        <v>1421</v>
      </c>
      <c r="N104" s="501"/>
      <c r="O104" s="15"/>
    </row>
    <row r="105" spans="1:16" ht="17.100000000000001" customHeight="1">
      <c r="A105" s="194"/>
      <c r="B105" s="195"/>
      <c r="C105" s="193"/>
      <c r="D105" s="193"/>
      <c r="E105" s="192"/>
      <c r="F105" s="192"/>
      <c r="G105" s="192"/>
      <c r="H105" s="192"/>
      <c r="I105" s="192"/>
      <c r="J105" s="192"/>
      <c r="K105" s="192"/>
      <c r="L105" s="192"/>
      <c r="M105" s="192"/>
      <c r="N105" s="191"/>
      <c r="O105" s="15"/>
    </row>
    <row r="106" spans="1:16" ht="17.100000000000001" customHeight="1">
      <c r="A106" s="600" t="s">
        <v>654</v>
      </c>
      <c r="B106" s="600"/>
      <c r="C106" s="600"/>
      <c r="D106" s="600"/>
      <c r="E106" s="600"/>
      <c r="F106" s="600"/>
      <c r="G106" s="600"/>
      <c r="H106" s="600"/>
      <c r="I106" s="600"/>
      <c r="J106" s="600"/>
      <c r="K106" s="600"/>
      <c r="L106" s="600"/>
      <c r="M106" s="600"/>
      <c r="N106" s="600"/>
      <c r="O106" s="15"/>
    </row>
    <row r="107" spans="1:16" ht="17.100000000000001" customHeight="1">
      <c r="A107" s="66"/>
      <c r="B107" s="66"/>
      <c r="C107" s="66"/>
      <c r="D107" s="66"/>
      <c r="E107" s="66"/>
      <c r="F107" s="66"/>
      <c r="G107" s="66"/>
      <c r="O107" s="15"/>
    </row>
    <row r="108" spans="1:16" ht="17.100000000000001" customHeight="1">
      <c r="A108" s="620" t="s">
        <v>871</v>
      </c>
      <c r="B108" s="621"/>
      <c r="C108" s="621"/>
      <c r="D108" s="621"/>
      <c r="E108" s="621"/>
      <c r="F108" s="621"/>
      <c r="G108" s="621"/>
      <c r="H108" s="621"/>
      <c r="I108" s="621"/>
      <c r="J108" s="621"/>
      <c r="K108" s="621"/>
      <c r="L108" s="621"/>
      <c r="M108" s="621"/>
      <c r="N108" s="622"/>
      <c r="O108" s="15"/>
    </row>
    <row r="109" spans="1:16" ht="17.100000000000001" customHeight="1">
      <c r="A109" s="512" t="s">
        <v>96</v>
      </c>
      <c r="B109" s="512"/>
      <c r="C109" s="512"/>
      <c r="D109" s="512"/>
      <c r="E109" s="512"/>
      <c r="F109" s="516" t="s">
        <v>188</v>
      </c>
      <c r="G109" s="517"/>
      <c r="H109" s="518"/>
      <c r="I109" s="519" t="s">
        <v>189</v>
      </c>
      <c r="J109" s="519"/>
      <c r="K109" s="519"/>
      <c r="L109" s="509" t="s">
        <v>95</v>
      </c>
      <c r="M109" s="510"/>
      <c r="N109" s="511"/>
      <c r="O109" s="15"/>
    </row>
    <row r="110" spans="1:16" ht="17.100000000000001" customHeight="1">
      <c r="A110" s="507" t="s">
        <v>147</v>
      </c>
      <c r="B110" s="507"/>
      <c r="C110" s="507"/>
      <c r="D110" s="507"/>
      <c r="E110" s="507"/>
      <c r="F110" s="505">
        <v>32</v>
      </c>
      <c r="G110" s="508"/>
      <c r="H110" s="506"/>
      <c r="I110" s="500">
        <v>31</v>
      </c>
      <c r="J110" s="500"/>
      <c r="K110" s="500"/>
      <c r="L110" s="509">
        <f>SUM(F110:K110)</f>
        <v>63</v>
      </c>
      <c r="M110" s="510"/>
      <c r="N110" s="511"/>
      <c r="O110" s="15"/>
    </row>
    <row r="111" spans="1:16" ht="18.75" customHeight="1">
      <c r="A111" s="507" t="s">
        <v>148</v>
      </c>
      <c r="B111" s="507"/>
      <c r="C111" s="507"/>
      <c r="D111" s="507"/>
      <c r="E111" s="507"/>
      <c r="F111" s="505">
        <v>18</v>
      </c>
      <c r="G111" s="508"/>
      <c r="H111" s="506"/>
      <c r="I111" s="500">
        <v>24</v>
      </c>
      <c r="J111" s="500"/>
      <c r="K111" s="500"/>
      <c r="L111" s="509">
        <f>SUM(F111:K111)</f>
        <v>42</v>
      </c>
      <c r="M111" s="510"/>
      <c r="N111" s="511"/>
      <c r="O111" s="15"/>
    </row>
    <row r="112" spans="1:16" ht="17.100000000000001" customHeight="1">
      <c r="A112" s="507" t="s">
        <v>149</v>
      </c>
      <c r="B112" s="507"/>
      <c r="C112" s="507"/>
      <c r="D112" s="507"/>
      <c r="E112" s="507"/>
      <c r="F112" s="505">
        <v>66</v>
      </c>
      <c r="G112" s="508"/>
      <c r="H112" s="506"/>
      <c r="I112" s="500">
        <v>60</v>
      </c>
      <c r="J112" s="500"/>
      <c r="K112" s="500"/>
      <c r="L112" s="509">
        <f>SUM(F112:K112)</f>
        <v>126</v>
      </c>
      <c r="M112" s="510"/>
      <c r="N112" s="511"/>
      <c r="O112" s="15"/>
    </row>
    <row r="113" spans="1:16" ht="17.100000000000001" customHeight="1">
      <c r="A113" s="507" t="s">
        <v>150</v>
      </c>
      <c r="B113" s="507"/>
      <c r="C113" s="507"/>
      <c r="D113" s="507"/>
      <c r="E113" s="507"/>
      <c r="F113" s="505">
        <v>29</v>
      </c>
      <c r="G113" s="508"/>
      <c r="H113" s="506"/>
      <c r="I113" s="500">
        <v>36</v>
      </c>
      <c r="J113" s="500"/>
      <c r="K113" s="500"/>
      <c r="L113" s="509">
        <f>SUM(F113:K113)</f>
        <v>65</v>
      </c>
      <c r="M113" s="510"/>
      <c r="N113" s="511"/>
      <c r="O113" s="15"/>
    </row>
    <row r="114" spans="1:16" ht="18" customHeight="1">
      <c r="A114" s="512" t="s">
        <v>119</v>
      </c>
      <c r="B114" s="512"/>
      <c r="C114" s="512"/>
      <c r="D114" s="512"/>
      <c r="E114" s="512"/>
      <c r="F114" s="509">
        <f>SUM(F110:H113)</f>
        <v>145</v>
      </c>
      <c r="G114" s="510"/>
      <c r="H114" s="511"/>
      <c r="I114" s="509">
        <f>SUM(I110:K113)</f>
        <v>151</v>
      </c>
      <c r="J114" s="510"/>
      <c r="K114" s="511"/>
      <c r="L114" s="509">
        <f>SUM(L110:N113)</f>
        <v>296</v>
      </c>
      <c r="M114" s="510"/>
      <c r="N114" s="511"/>
      <c r="O114" s="15"/>
    </row>
    <row r="115" spans="1:16" ht="18.75" customHeight="1">
      <c r="O115" s="15"/>
    </row>
    <row r="116" spans="1:16" ht="20.25" customHeight="1">
      <c r="A116" s="513" t="s">
        <v>872</v>
      </c>
      <c r="B116" s="514"/>
      <c r="C116" s="514"/>
      <c r="D116" s="514"/>
      <c r="E116" s="514"/>
      <c r="F116" s="514"/>
      <c r="G116" s="514"/>
      <c r="H116" s="514"/>
      <c r="I116" s="514"/>
      <c r="J116" s="514"/>
      <c r="K116" s="514"/>
      <c r="L116" s="514"/>
      <c r="M116" s="514"/>
      <c r="N116" s="515"/>
      <c r="O116" s="15"/>
    </row>
    <row r="117" spans="1:16" ht="20.25" customHeight="1">
      <c r="A117" s="623" t="s">
        <v>190</v>
      </c>
      <c r="B117" s="624"/>
      <c r="C117" s="624"/>
      <c r="D117" s="625"/>
      <c r="E117" s="509" t="s">
        <v>191</v>
      </c>
      <c r="F117" s="510"/>
      <c r="G117" s="510"/>
      <c r="H117" s="510"/>
      <c r="I117" s="510"/>
      <c r="J117" s="510"/>
      <c r="K117" s="510"/>
      <c r="L117" s="510"/>
      <c r="M117" s="510"/>
      <c r="N117" s="511"/>
      <c r="O117" s="15"/>
    </row>
    <row r="118" spans="1:16" ht="17.100000000000001" customHeight="1">
      <c r="A118" s="626"/>
      <c r="B118" s="627"/>
      <c r="C118" s="627"/>
      <c r="D118" s="628"/>
      <c r="E118" s="519" t="s">
        <v>147</v>
      </c>
      <c r="F118" s="519"/>
      <c r="G118" s="516" t="s">
        <v>148</v>
      </c>
      <c r="H118" s="518"/>
      <c r="I118" s="519" t="s">
        <v>149</v>
      </c>
      <c r="J118" s="519"/>
      <c r="K118" s="519" t="s">
        <v>150</v>
      </c>
      <c r="L118" s="519"/>
      <c r="M118" s="501" t="s">
        <v>95</v>
      </c>
      <c r="N118" s="501"/>
      <c r="O118" s="15"/>
    </row>
    <row r="119" spans="1:16" ht="17.100000000000001" customHeight="1">
      <c r="A119" s="507" t="s">
        <v>765</v>
      </c>
      <c r="B119" s="507"/>
      <c r="C119" s="507"/>
      <c r="D119" s="507"/>
      <c r="E119" s="500">
        <v>15</v>
      </c>
      <c r="F119" s="500"/>
      <c r="G119" s="505">
        <v>7</v>
      </c>
      <c r="H119" s="506"/>
      <c r="I119" s="500">
        <v>27</v>
      </c>
      <c r="J119" s="500"/>
      <c r="K119" s="500">
        <v>42</v>
      </c>
      <c r="L119" s="500"/>
      <c r="M119" s="501">
        <f t="shared" ref="M119" si="20">SUM(E119:L119)</f>
        <v>91</v>
      </c>
      <c r="N119" s="501"/>
      <c r="O119" s="15"/>
    </row>
    <row r="120" spans="1:16" ht="17.100000000000001" customHeight="1">
      <c r="A120" s="507" t="s">
        <v>766</v>
      </c>
      <c r="B120" s="507"/>
      <c r="C120" s="507"/>
      <c r="D120" s="507"/>
      <c r="E120" s="500">
        <v>36</v>
      </c>
      <c r="F120" s="500"/>
      <c r="G120" s="505">
        <v>27</v>
      </c>
      <c r="H120" s="506"/>
      <c r="I120" s="500">
        <v>82</v>
      </c>
      <c r="J120" s="500"/>
      <c r="K120" s="500">
        <v>18</v>
      </c>
      <c r="L120" s="500"/>
      <c r="M120" s="501">
        <f t="shared" ref="M120:M125" si="21">SUM(E120:L120)</f>
        <v>163</v>
      </c>
      <c r="N120" s="501"/>
      <c r="O120" s="15"/>
    </row>
    <row r="121" spans="1:16" ht="15.75" customHeight="1">
      <c r="A121" s="507" t="s">
        <v>767</v>
      </c>
      <c r="B121" s="507"/>
      <c r="C121" s="507"/>
      <c r="D121" s="507"/>
      <c r="E121" s="500">
        <v>0</v>
      </c>
      <c r="F121" s="500"/>
      <c r="G121" s="505">
        <v>0</v>
      </c>
      <c r="H121" s="506"/>
      <c r="I121" s="500">
        <v>2</v>
      </c>
      <c r="J121" s="500"/>
      <c r="K121" s="500">
        <v>3</v>
      </c>
      <c r="L121" s="500"/>
      <c r="M121" s="501">
        <f t="shared" si="21"/>
        <v>5</v>
      </c>
      <c r="N121" s="501"/>
      <c r="O121" s="15"/>
    </row>
    <row r="122" spans="1:16" ht="17.100000000000001" customHeight="1">
      <c r="A122" s="647" t="s">
        <v>212</v>
      </c>
      <c r="B122" s="647"/>
      <c r="C122" s="647"/>
      <c r="D122" s="647"/>
      <c r="E122" s="500">
        <v>9</v>
      </c>
      <c r="F122" s="500"/>
      <c r="G122" s="505">
        <v>3</v>
      </c>
      <c r="H122" s="506"/>
      <c r="I122" s="500">
        <v>0</v>
      </c>
      <c r="J122" s="500"/>
      <c r="K122" s="500">
        <v>0</v>
      </c>
      <c r="L122" s="500"/>
      <c r="M122" s="501">
        <f t="shared" si="21"/>
        <v>12</v>
      </c>
      <c r="N122" s="501"/>
      <c r="O122" s="15"/>
    </row>
    <row r="123" spans="1:16" ht="17.100000000000001" customHeight="1">
      <c r="A123" s="507" t="s">
        <v>768</v>
      </c>
      <c r="B123" s="507"/>
      <c r="C123" s="507"/>
      <c r="D123" s="507"/>
      <c r="E123" s="500">
        <v>3</v>
      </c>
      <c r="F123" s="500"/>
      <c r="G123" s="500">
        <v>5</v>
      </c>
      <c r="H123" s="500"/>
      <c r="I123" s="500">
        <v>15</v>
      </c>
      <c r="J123" s="500"/>
      <c r="K123" s="500">
        <v>2</v>
      </c>
      <c r="L123" s="500"/>
      <c r="M123" s="501">
        <f t="shared" si="21"/>
        <v>25</v>
      </c>
      <c r="N123" s="501"/>
      <c r="O123" s="15"/>
    </row>
    <row r="124" spans="1:16" ht="17.100000000000001" customHeight="1">
      <c r="A124" s="502" t="s">
        <v>764</v>
      </c>
      <c r="B124" s="503"/>
      <c r="C124" s="503"/>
      <c r="D124" s="504"/>
      <c r="E124" s="500">
        <v>0</v>
      </c>
      <c r="F124" s="500"/>
      <c r="G124" s="500">
        <v>0</v>
      </c>
      <c r="H124" s="500"/>
      <c r="I124" s="500">
        <v>0</v>
      </c>
      <c r="J124" s="500"/>
      <c r="K124" s="500">
        <v>0</v>
      </c>
      <c r="L124" s="500"/>
      <c r="M124" s="501">
        <f t="shared" si="21"/>
        <v>0</v>
      </c>
      <c r="N124" s="501"/>
      <c r="O124" s="15"/>
    </row>
    <row r="125" spans="1:16" ht="17.100000000000001" customHeight="1">
      <c r="A125" s="547" t="s">
        <v>119</v>
      </c>
      <c r="B125" s="548"/>
      <c r="C125" s="548"/>
      <c r="D125" s="634"/>
      <c r="E125" s="501">
        <f>SUM(E119:E123)</f>
        <v>63</v>
      </c>
      <c r="F125" s="501"/>
      <c r="G125" s="501">
        <f>SUM(G119:G123)</f>
        <v>42</v>
      </c>
      <c r="H125" s="501"/>
      <c r="I125" s="501">
        <f>SUM(I119:I123)</f>
        <v>126</v>
      </c>
      <c r="J125" s="501"/>
      <c r="K125" s="501">
        <f>SUM(K119:K123)</f>
        <v>65</v>
      </c>
      <c r="L125" s="501"/>
      <c r="M125" s="501">
        <f t="shared" si="21"/>
        <v>296</v>
      </c>
      <c r="N125" s="501"/>
      <c r="O125" s="15"/>
    </row>
    <row r="126" spans="1:16" ht="17.100000000000001" customHeight="1">
      <c r="A126" s="66"/>
      <c r="B126" s="66"/>
      <c r="C126" s="66"/>
      <c r="D126" s="66"/>
      <c r="E126" s="72"/>
      <c r="F126" s="72"/>
      <c r="G126" s="71"/>
      <c r="H126" s="71"/>
      <c r="I126" s="71"/>
      <c r="J126" s="71"/>
      <c r="K126" s="71"/>
      <c r="L126" s="71"/>
      <c r="M126" s="71"/>
      <c r="N126" s="71"/>
      <c r="O126" s="15"/>
    </row>
    <row r="127" spans="1:16" ht="26.25" customHeight="1">
      <c r="A127" s="620" t="s">
        <v>883</v>
      </c>
      <c r="B127" s="621"/>
      <c r="C127" s="621"/>
      <c r="D127" s="621"/>
      <c r="E127" s="621"/>
      <c r="F127" s="621"/>
      <c r="G127" s="621"/>
      <c r="H127" s="621"/>
      <c r="I127" s="621"/>
      <c r="J127" s="621"/>
      <c r="K127" s="621"/>
      <c r="L127" s="621"/>
      <c r="M127" s="621"/>
      <c r="N127" s="622"/>
      <c r="O127" s="15"/>
      <c r="P127" s="54"/>
    </row>
    <row r="128" spans="1:16" ht="17.100000000000001" customHeight="1">
      <c r="A128" s="623" t="s">
        <v>306</v>
      </c>
      <c r="B128" s="624"/>
      <c r="C128" s="624"/>
      <c r="D128" s="624"/>
      <c r="E128" s="624"/>
      <c r="F128" s="624"/>
      <c r="G128" s="501" t="s">
        <v>191</v>
      </c>
      <c r="H128" s="501"/>
      <c r="I128" s="501"/>
      <c r="J128" s="501"/>
      <c r="K128" s="501"/>
      <c r="L128" s="501"/>
      <c r="M128" s="501"/>
      <c r="N128" s="501"/>
      <c r="O128" s="15"/>
    </row>
    <row r="129" spans="1:22" ht="17.100000000000001" customHeight="1">
      <c r="A129" s="629"/>
      <c r="B129" s="630"/>
      <c r="C129" s="630"/>
      <c r="D129" s="630"/>
      <c r="E129" s="630"/>
      <c r="F129" s="630"/>
      <c r="G129" s="501" t="s">
        <v>147</v>
      </c>
      <c r="H129" s="501"/>
      <c r="I129" s="501" t="s">
        <v>148</v>
      </c>
      <c r="J129" s="501"/>
      <c r="K129" s="501" t="s">
        <v>149</v>
      </c>
      <c r="L129" s="501"/>
      <c r="M129" s="509" t="s">
        <v>150</v>
      </c>
      <c r="N129" s="511"/>
      <c r="O129" s="15"/>
    </row>
    <row r="130" spans="1:22" ht="24.75" customHeight="1">
      <c r="A130" s="626"/>
      <c r="B130" s="627"/>
      <c r="C130" s="627"/>
      <c r="D130" s="627"/>
      <c r="E130" s="627"/>
      <c r="F130" s="627"/>
      <c r="G130" s="298" t="s">
        <v>873</v>
      </c>
      <c r="H130" s="298" t="s">
        <v>874</v>
      </c>
      <c r="I130" s="298" t="s">
        <v>873</v>
      </c>
      <c r="J130" s="298" t="s">
        <v>874</v>
      </c>
      <c r="K130" s="298" t="s">
        <v>873</v>
      </c>
      <c r="L130" s="298" t="s">
        <v>874</v>
      </c>
      <c r="M130" s="298" t="s">
        <v>873</v>
      </c>
      <c r="N130" s="298" t="s">
        <v>874</v>
      </c>
      <c r="O130" s="15"/>
    </row>
    <row r="131" spans="1:22" ht="17.100000000000001" customHeight="1">
      <c r="A131" s="502" t="s">
        <v>194</v>
      </c>
      <c r="B131" s="503"/>
      <c r="C131" s="503"/>
      <c r="D131" s="503"/>
      <c r="E131" s="503"/>
      <c r="F131" s="504"/>
      <c r="G131" s="301">
        <v>0</v>
      </c>
      <c r="H131" s="301">
        <v>0</v>
      </c>
      <c r="I131" s="301">
        <v>0</v>
      </c>
      <c r="J131" s="301">
        <v>0</v>
      </c>
      <c r="K131" s="301">
        <v>0</v>
      </c>
      <c r="L131" s="301">
        <v>0</v>
      </c>
      <c r="M131" s="301">
        <v>0</v>
      </c>
      <c r="N131" s="301">
        <v>0</v>
      </c>
      <c r="O131" s="15"/>
    </row>
    <row r="132" spans="1:22" ht="17.100000000000001" customHeight="1">
      <c r="A132" s="502" t="s">
        <v>621</v>
      </c>
      <c r="B132" s="503"/>
      <c r="C132" s="503"/>
      <c r="D132" s="503"/>
      <c r="E132" s="503"/>
      <c r="F132" s="504"/>
      <c r="G132" s="301">
        <v>0</v>
      </c>
      <c r="H132" s="301">
        <v>0</v>
      </c>
      <c r="I132" s="301">
        <v>0</v>
      </c>
      <c r="J132" s="301">
        <v>0</v>
      </c>
      <c r="K132" s="301">
        <v>37</v>
      </c>
      <c r="L132" s="301">
        <v>37</v>
      </c>
      <c r="M132" s="301">
        <v>11</v>
      </c>
      <c r="N132" s="301">
        <v>11</v>
      </c>
      <c r="O132" s="15"/>
    </row>
    <row r="133" spans="1:22" ht="24.75" customHeight="1">
      <c r="A133" s="502" t="s">
        <v>612</v>
      </c>
      <c r="B133" s="503"/>
      <c r="C133" s="503"/>
      <c r="D133" s="503"/>
      <c r="E133" s="503"/>
      <c r="F133" s="504"/>
      <c r="G133" s="301">
        <v>15</v>
      </c>
      <c r="H133" s="301">
        <v>15</v>
      </c>
      <c r="I133" s="301">
        <v>6</v>
      </c>
      <c r="J133" s="301">
        <v>5</v>
      </c>
      <c r="K133" s="301">
        <v>12</v>
      </c>
      <c r="L133" s="301">
        <v>12</v>
      </c>
      <c r="M133" s="301">
        <v>1</v>
      </c>
      <c r="N133" s="301">
        <v>1</v>
      </c>
      <c r="O133" s="15"/>
    </row>
    <row r="134" spans="1:22" ht="17.100000000000001" customHeight="1">
      <c r="A134" s="502" t="s">
        <v>195</v>
      </c>
      <c r="B134" s="503"/>
      <c r="C134" s="503"/>
      <c r="D134" s="503"/>
      <c r="E134" s="503"/>
      <c r="F134" s="504"/>
      <c r="G134" s="301">
        <v>3</v>
      </c>
      <c r="H134" s="301">
        <v>3</v>
      </c>
      <c r="I134" s="301">
        <v>1</v>
      </c>
      <c r="J134" s="301">
        <v>1</v>
      </c>
      <c r="K134" s="301">
        <v>30</v>
      </c>
      <c r="L134" s="301">
        <v>27</v>
      </c>
      <c r="M134" s="301">
        <v>4</v>
      </c>
      <c r="N134" s="301">
        <v>2</v>
      </c>
      <c r="O134" s="15"/>
    </row>
    <row r="135" spans="1:22" ht="17.100000000000001" customHeight="1">
      <c r="A135" s="547" t="s">
        <v>119</v>
      </c>
      <c r="B135" s="548"/>
      <c r="C135" s="548"/>
      <c r="D135" s="548"/>
      <c r="E135" s="548"/>
      <c r="F135" s="634"/>
      <c r="G135" s="300">
        <f t="shared" ref="G135:N135" si="22">SUM(G131:G134)</f>
        <v>18</v>
      </c>
      <c r="H135" s="300">
        <f t="shared" si="22"/>
        <v>18</v>
      </c>
      <c r="I135" s="300">
        <f t="shared" si="22"/>
        <v>7</v>
      </c>
      <c r="J135" s="300">
        <f t="shared" si="22"/>
        <v>6</v>
      </c>
      <c r="K135" s="300">
        <f t="shared" si="22"/>
        <v>79</v>
      </c>
      <c r="L135" s="300">
        <f t="shared" si="22"/>
        <v>76</v>
      </c>
      <c r="M135" s="300">
        <f t="shared" si="22"/>
        <v>16</v>
      </c>
      <c r="N135" s="300">
        <f t="shared" si="22"/>
        <v>14</v>
      </c>
      <c r="O135" s="15"/>
    </row>
    <row r="136" spans="1:22" ht="17.100000000000001" customHeight="1">
      <c r="A136" s="137"/>
      <c r="B136" s="137"/>
      <c r="C136" s="137"/>
      <c r="D136" s="137"/>
      <c r="E136" s="137"/>
      <c r="F136" s="226"/>
      <c r="G136" s="226"/>
      <c r="H136" s="226"/>
      <c r="I136" s="226"/>
      <c r="J136" s="226"/>
      <c r="K136" s="226"/>
      <c r="L136" s="226"/>
      <c r="M136" s="226"/>
      <c r="N136" s="226"/>
      <c r="O136" s="15"/>
    </row>
    <row r="137" spans="1:22" ht="29.25" customHeight="1">
      <c r="A137" s="620" t="s">
        <v>884</v>
      </c>
      <c r="B137" s="621"/>
      <c r="C137" s="621"/>
      <c r="D137" s="621"/>
      <c r="E137" s="621"/>
      <c r="F137" s="621"/>
      <c r="G137" s="621"/>
      <c r="H137" s="621"/>
      <c r="I137" s="621"/>
      <c r="J137" s="621"/>
      <c r="K137" s="621"/>
      <c r="L137" s="621"/>
      <c r="M137" s="621"/>
      <c r="N137" s="622"/>
      <c r="O137" s="15"/>
      <c r="P137" s="659"/>
      <c r="Q137" s="659"/>
      <c r="R137" s="659"/>
      <c r="S137" s="659"/>
      <c r="T137" s="659"/>
      <c r="U137" s="659"/>
      <c r="V137" s="659"/>
    </row>
    <row r="138" spans="1:22" ht="17.100000000000001" customHeight="1">
      <c r="A138" s="639" t="s">
        <v>306</v>
      </c>
      <c r="B138" s="640"/>
      <c r="C138" s="640"/>
      <c r="D138" s="640"/>
      <c r="E138" s="640"/>
      <c r="F138" s="640"/>
      <c r="G138" s="640"/>
      <c r="H138" s="640"/>
      <c r="I138" s="641"/>
      <c r="J138" s="501" t="s">
        <v>191</v>
      </c>
      <c r="K138" s="501"/>
      <c r="L138" s="501"/>
      <c r="M138" s="501"/>
      <c r="N138" s="501"/>
      <c r="O138" s="15"/>
    </row>
    <row r="139" spans="1:22" ht="17.100000000000001" customHeight="1">
      <c r="A139" s="642"/>
      <c r="B139" s="643"/>
      <c r="C139" s="643"/>
      <c r="D139" s="643"/>
      <c r="E139" s="643"/>
      <c r="F139" s="643"/>
      <c r="G139" s="643"/>
      <c r="H139" s="643"/>
      <c r="I139" s="644"/>
      <c r="J139" s="221" t="s">
        <v>147</v>
      </c>
      <c r="K139" s="221" t="s">
        <v>148</v>
      </c>
      <c r="L139" s="221" t="s">
        <v>149</v>
      </c>
      <c r="M139" s="221" t="s">
        <v>150</v>
      </c>
      <c r="N139" s="220" t="s">
        <v>95</v>
      </c>
      <c r="O139" s="15"/>
    </row>
    <row r="140" spans="1:22" ht="17.100000000000001" customHeight="1">
      <c r="A140" s="635" t="s">
        <v>194</v>
      </c>
      <c r="B140" s="636"/>
      <c r="C140" s="636"/>
      <c r="D140" s="636"/>
      <c r="E140" s="636"/>
      <c r="F140" s="636"/>
      <c r="G140" s="636"/>
      <c r="H140" s="636"/>
      <c r="I140" s="637"/>
      <c r="J140" s="219">
        <v>0</v>
      </c>
      <c r="K140" s="219">
        <v>0</v>
      </c>
      <c r="L140" s="219">
        <v>0</v>
      </c>
      <c r="M140" s="219">
        <v>0</v>
      </c>
      <c r="N140" s="345">
        <f>SUM(J140:M140)</f>
        <v>0</v>
      </c>
      <c r="O140" s="15"/>
    </row>
    <row r="141" spans="1:22" ht="17.100000000000001" customHeight="1">
      <c r="A141" s="635" t="s">
        <v>675</v>
      </c>
      <c r="B141" s="636"/>
      <c r="C141" s="636"/>
      <c r="D141" s="636"/>
      <c r="E141" s="636"/>
      <c r="F141" s="636"/>
      <c r="G141" s="636"/>
      <c r="H141" s="636"/>
      <c r="I141" s="637"/>
      <c r="J141" s="219">
        <v>0</v>
      </c>
      <c r="K141" s="219">
        <v>0</v>
      </c>
      <c r="L141" s="219">
        <v>0</v>
      </c>
      <c r="M141" s="219">
        <v>0</v>
      </c>
      <c r="N141" s="345">
        <f t="shared" ref="N141:N144" si="23">SUM(J141:M141)</f>
        <v>0</v>
      </c>
      <c r="O141" s="15"/>
    </row>
    <row r="142" spans="1:22" ht="17.100000000000001" customHeight="1">
      <c r="A142" s="635" t="s">
        <v>676</v>
      </c>
      <c r="B142" s="636"/>
      <c r="C142" s="636"/>
      <c r="D142" s="636"/>
      <c r="E142" s="636"/>
      <c r="F142" s="636"/>
      <c r="G142" s="636"/>
      <c r="H142" s="636"/>
      <c r="I142" s="637"/>
      <c r="J142" s="219">
        <v>0</v>
      </c>
      <c r="K142" s="219">
        <v>1</v>
      </c>
      <c r="L142" s="219">
        <v>2</v>
      </c>
      <c r="M142" s="219">
        <v>2</v>
      </c>
      <c r="N142" s="345">
        <f t="shared" si="23"/>
        <v>5</v>
      </c>
      <c r="O142" s="15"/>
    </row>
    <row r="143" spans="1:22" ht="17.100000000000001" customHeight="1">
      <c r="A143" s="635" t="s">
        <v>195</v>
      </c>
      <c r="B143" s="636"/>
      <c r="C143" s="636"/>
      <c r="D143" s="636"/>
      <c r="E143" s="636"/>
      <c r="F143" s="636"/>
      <c r="G143" s="636"/>
      <c r="H143" s="636"/>
      <c r="I143" s="637"/>
      <c r="J143" s="219">
        <v>0</v>
      </c>
      <c r="K143" s="219">
        <v>0</v>
      </c>
      <c r="L143" s="219">
        <v>1</v>
      </c>
      <c r="M143" s="219">
        <v>2</v>
      </c>
      <c r="N143" s="345">
        <f t="shared" si="23"/>
        <v>3</v>
      </c>
      <c r="O143" s="15"/>
    </row>
    <row r="144" spans="1:22" ht="17.100000000000001" customHeight="1">
      <c r="A144" s="631" t="s">
        <v>119</v>
      </c>
      <c r="B144" s="632"/>
      <c r="C144" s="632"/>
      <c r="D144" s="632"/>
      <c r="E144" s="632"/>
      <c r="F144" s="632"/>
      <c r="G144" s="632"/>
      <c r="H144" s="632"/>
      <c r="I144" s="633"/>
      <c r="J144" s="345">
        <f>SUM(J140:J143)</f>
        <v>0</v>
      </c>
      <c r="K144" s="345">
        <f t="shared" ref="K144:M144" si="24">SUM(K140:K143)</f>
        <v>1</v>
      </c>
      <c r="L144" s="345">
        <f t="shared" si="24"/>
        <v>3</v>
      </c>
      <c r="M144" s="345">
        <f t="shared" si="24"/>
        <v>4</v>
      </c>
      <c r="N144" s="345">
        <f t="shared" si="23"/>
        <v>8</v>
      </c>
      <c r="O144" s="15"/>
    </row>
    <row r="145" spans="1:15" ht="17.100000000000001" customHeight="1">
      <c r="O145" s="15"/>
    </row>
    <row r="147" spans="1:15" ht="17.100000000000001" customHeight="1">
      <c r="A147" s="583" t="s">
        <v>655</v>
      </c>
      <c r="B147" s="584"/>
      <c r="C147" s="584"/>
      <c r="D147" s="584"/>
      <c r="E147" s="584"/>
      <c r="F147" s="584"/>
      <c r="G147" s="584"/>
      <c r="H147" s="584"/>
      <c r="I147" s="584"/>
      <c r="J147" s="584"/>
      <c r="K147" s="584"/>
      <c r="L147" s="584"/>
      <c r="M147" s="584"/>
      <c r="N147" s="585"/>
    </row>
    <row r="149" spans="1:15" ht="17.100000000000001" customHeight="1">
      <c r="A149" s="513" t="s">
        <v>875</v>
      </c>
      <c r="B149" s="514"/>
      <c r="C149" s="514"/>
      <c r="D149" s="514"/>
      <c r="E149" s="514"/>
      <c r="F149" s="514"/>
      <c r="G149" s="514"/>
      <c r="H149" s="514"/>
      <c r="I149" s="514"/>
      <c r="J149" s="514"/>
      <c r="K149" s="514"/>
      <c r="L149" s="514"/>
      <c r="M149" s="514"/>
      <c r="N149" s="515"/>
    </row>
    <row r="150" spans="1:15" ht="17.100000000000001" customHeight="1">
      <c r="A150" s="512" t="s">
        <v>96</v>
      </c>
      <c r="B150" s="512"/>
      <c r="C150" s="512"/>
      <c r="D150" s="512"/>
      <c r="E150" s="512"/>
      <c r="F150" s="516" t="s">
        <v>188</v>
      </c>
      <c r="G150" s="517"/>
      <c r="H150" s="518"/>
      <c r="I150" s="519" t="s">
        <v>189</v>
      </c>
      <c r="J150" s="519"/>
      <c r="K150" s="519"/>
      <c r="L150" s="509" t="s">
        <v>95</v>
      </c>
      <c r="M150" s="510"/>
      <c r="N150" s="511"/>
    </row>
    <row r="151" spans="1:15" ht="17.100000000000001" customHeight="1">
      <c r="A151" s="507" t="s">
        <v>147</v>
      </c>
      <c r="B151" s="507"/>
      <c r="C151" s="507"/>
      <c r="D151" s="507"/>
      <c r="E151" s="507"/>
      <c r="F151" s="505">
        <v>0</v>
      </c>
      <c r="G151" s="508"/>
      <c r="H151" s="506"/>
      <c r="I151" s="500">
        <v>0</v>
      </c>
      <c r="J151" s="500"/>
      <c r="K151" s="500"/>
      <c r="L151" s="509">
        <f>SUM(F151:K151)</f>
        <v>0</v>
      </c>
      <c r="M151" s="510"/>
      <c r="N151" s="511"/>
    </row>
    <row r="152" spans="1:15" ht="17.100000000000001" customHeight="1">
      <c r="A152" s="507" t="s">
        <v>148</v>
      </c>
      <c r="B152" s="507"/>
      <c r="C152" s="507"/>
      <c r="D152" s="507"/>
      <c r="E152" s="507"/>
      <c r="F152" s="505">
        <v>0</v>
      </c>
      <c r="G152" s="508"/>
      <c r="H152" s="506"/>
      <c r="I152" s="500">
        <v>0</v>
      </c>
      <c r="J152" s="500"/>
      <c r="K152" s="500"/>
      <c r="L152" s="509">
        <f t="shared" ref="L152:L155" si="25">SUM(F152:K152)</f>
        <v>0</v>
      </c>
      <c r="M152" s="510"/>
      <c r="N152" s="511"/>
    </row>
    <row r="153" spans="1:15" ht="17.100000000000001" customHeight="1">
      <c r="A153" s="507" t="s">
        <v>149</v>
      </c>
      <c r="B153" s="507"/>
      <c r="C153" s="507"/>
      <c r="D153" s="507"/>
      <c r="E153" s="507"/>
      <c r="F153" s="505">
        <v>0</v>
      </c>
      <c r="G153" s="508"/>
      <c r="H153" s="506"/>
      <c r="I153" s="500">
        <v>0</v>
      </c>
      <c r="J153" s="500"/>
      <c r="K153" s="500"/>
      <c r="L153" s="509">
        <f t="shared" si="25"/>
        <v>0</v>
      </c>
      <c r="M153" s="510"/>
      <c r="N153" s="511"/>
    </row>
    <row r="154" spans="1:15" ht="17.100000000000001" customHeight="1">
      <c r="A154" s="507" t="s">
        <v>150</v>
      </c>
      <c r="B154" s="507"/>
      <c r="C154" s="507"/>
      <c r="D154" s="507"/>
      <c r="E154" s="507"/>
      <c r="F154" s="505">
        <v>0</v>
      </c>
      <c r="G154" s="508"/>
      <c r="H154" s="506"/>
      <c r="I154" s="500">
        <v>0</v>
      </c>
      <c r="J154" s="500"/>
      <c r="K154" s="500"/>
      <c r="L154" s="509">
        <f t="shared" si="25"/>
        <v>0</v>
      </c>
      <c r="M154" s="510"/>
      <c r="N154" s="511"/>
    </row>
    <row r="155" spans="1:15" ht="17.100000000000001" customHeight="1">
      <c r="A155" s="512" t="s">
        <v>119</v>
      </c>
      <c r="B155" s="512"/>
      <c r="C155" s="512"/>
      <c r="D155" s="512"/>
      <c r="E155" s="512"/>
      <c r="F155" s="509">
        <f>SUM(F151:H154)</f>
        <v>0</v>
      </c>
      <c r="G155" s="510"/>
      <c r="H155" s="511"/>
      <c r="I155" s="509">
        <f t="shared" ref="I155" si="26">SUM(I151:K154)</f>
        <v>0</v>
      </c>
      <c r="J155" s="510"/>
      <c r="K155" s="511"/>
      <c r="L155" s="509">
        <f t="shared" si="25"/>
        <v>0</v>
      </c>
      <c r="M155" s="510"/>
      <c r="N155" s="511"/>
    </row>
    <row r="157" spans="1:15" ht="17.100000000000001" customHeight="1">
      <c r="A157" s="520" t="s">
        <v>740</v>
      </c>
      <c r="B157" s="521"/>
      <c r="C157" s="521"/>
      <c r="D157" s="521"/>
      <c r="E157" s="521"/>
      <c r="F157" s="521"/>
      <c r="G157" s="521"/>
      <c r="H157" s="521"/>
      <c r="I157" s="521"/>
      <c r="J157" s="521"/>
      <c r="K157" s="521"/>
      <c r="L157" s="521"/>
      <c r="M157" s="521"/>
      <c r="N157" s="522"/>
    </row>
    <row r="158" spans="1:15" ht="17.100000000000001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1:15" ht="17.100000000000001" customHeight="1">
      <c r="A159" s="513" t="s">
        <v>795</v>
      </c>
      <c r="B159" s="514"/>
      <c r="C159" s="514"/>
      <c r="D159" s="514"/>
      <c r="E159" s="514"/>
      <c r="F159" s="514"/>
      <c r="G159" s="514"/>
      <c r="H159" s="514"/>
      <c r="I159" s="514"/>
      <c r="J159" s="514"/>
      <c r="K159" s="514"/>
      <c r="L159" s="514"/>
      <c r="M159" s="514"/>
      <c r="N159" s="515"/>
    </row>
    <row r="160" spans="1:15" ht="17.100000000000001" customHeight="1">
      <c r="A160" s="512" t="s">
        <v>96</v>
      </c>
      <c r="B160" s="512"/>
      <c r="C160" s="512"/>
      <c r="D160" s="512"/>
      <c r="E160" s="512"/>
      <c r="F160" s="516" t="s">
        <v>188</v>
      </c>
      <c r="G160" s="517"/>
      <c r="H160" s="518"/>
      <c r="I160" s="519" t="s">
        <v>189</v>
      </c>
      <c r="J160" s="519"/>
      <c r="K160" s="519"/>
      <c r="L160" s="509" t="s">
        <v>95</v>
      </c>
      <c r="M160" s="510"/>
      <c r="N160" s="511"/>
    </row>
    <row r="161" spans="1:14" ht="17.100000000000001" customHeight="1">
      <c r="A161" s="507" t="s">
        <v>147</v>
      </c>
      <c r="B161" s="507"/>
      <c r="C161" s="507"/>
      <c r="D161" s="507"/>
      <c r="E161" s="507"/>
      <c r="F161" s="505">
        <v>76</v>
      </c>
      <c r="G161" s="508"/>
      <c r="H161" s="506"/>
      <c r="I161" s="500">
        <v>67</v>
      </c>
      <c r="J161" s="500"/>
      <c r="K161" s="500"/>
      <c r="L161" s="509">
        <f>SUM(F161:K161)</f>
        <v>143</v>
      </c>
      <c r="M161" s="510"/>
      <c r="N161" s="511"/>
    </row>
    <row r="162" spans="1:14" ht="17.100000000000001" customHeight="1">
      <c r="A162" s="507" t="s">
        <v>148</v>
      </c>
      <c r="B162" s="507"/>
      <c r="C162" s="507"/>
      <c r="D162" s="507"/>
      <c r="E162" s="507"/>
      <c r="F162" s="505">
        <v>23</v>
      </c>
      <c r="G162" s="508"/>
      <c r="H162" s="506"/>
      <c r="I162" s="500">
        <v>13</v>
      </c>
      <c r="J162" s="500"/>
      <c r="K162" s="500"/>
      <c r="L162" s="509">
        <f t="shared" ref="L162:L164" si="27">SUM(F162:K162)</f>
        <v>36</v>
      </c>
      <c r="M162" s="510"/>
      <c r="N162" s="511"/>
    </row>
    <row r="163" spans="1:14" ht="17.100000000000001" customHeight="1">
      <c r="A163" s="507" t="s">
        <v>149</v>
      </c>
      <c r="B163" s="507"/>
      <c r="C163" s="507"/>
      <c r="D163" s="507"/>
      <c r="E163" s="507"/>
      <c r="F163" s="505">
        <v>49</v>
      </c>
      <c r="G163" s="508"/>
      <c r="H163" s="506"/>
      <c r="I163" s="500">
        <v>59</v>
      </c>
      <c r="J163" s="500"/>
      <c r="K163" s="500"/>
      <c r="L163" s="509">
        <f t="shared" si="27"/>
        <v>108</v>
      </c>
      <c r="M163" s="510"/>
      <c r="N163" s="511"/>
    </row>
    <row r="164" spans="1:14" ht="17.100000000000001" customHeight="1">
      <c r="A164" s="507" t="s">
        <v>150</v>
      </c>
      <c r="B164" s="507"/>
      <c r="C164" s="507"/>
      <c r="D164" s="507"/>
      <c r="E164" s="507"/>
      <c r="F164" s="505">
        <v>7</v>
      </c>
      <c r="G164" s="508"/>
      <c r="H164" s="506"/>
      <c r="I164" s="500">
        <v>7</v>
      </c>
      <c r="J164" s="500"/>
      <c r="K164" s="500"/>
      <c r="L164" s="509">
        <f t="shared" si="27"/>
        <v>14</v>
      </c>
      <c r="M164" s="510"/>
      <c r="N164" s="511"/>
    </row>
    <row r="165" spans="1:14" ht="17.100000000000001" customHeight="1">
      <c r="A165" s="512" t="s">
        <v>119</v>
      </c>
      <c r="B165" s="512"/>
      <c r="C165" s="512"/>
      <c r="D165" s="512"/>
      <c r="E165" s="512"/>
      <c r="F165" s="509">
        <f>SUM(F161:H164)</f>
        <v>155</v>
      </c>
      <c r="G165" s="510"/>
      <c r="H165" s="511"/>
      <c r="I165" s="509">
        <f t="shared" ref="I165" si="28">SUM(I161:K164)</f>
        <v>146</v>
      </c>
      <c r="J165" s="510"/>
      <c r="K165" s="511"/>
      <c r="L165" s="509">
        <f t="shared" ref="L165" si="29">SUM(L161:N164)</f>
        <v>301</v>
      </c>
      <c r="M165" s="510"/>
      <c r="N165" s="511"/>
    </row>
    <row r="166" spans="1:14" ht="17.100000000000001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</row>
    <row r="167" spans="1:14" ht="17.100000000000001" customHeight="1">
      <c r="A167" s="520" t="s">
        <v>741</v>
      </c>
      <c r="B167" s="521"/>
      <c r="C167" s="521"/>
      <c r="D167" s="521"/>
      <c r="E167" s="521"/>
      <c r="F167" s="521"/>
      <c r="G167" s="521"/>
      <c r="H167" s="521"/>
      <c r="I167" s="521"/>
      <c r="J167" s="521"/>
      <c r="K167" s="521"/>
      <c r="L167" s="521"/>
      <c r="M167" s="521"/>
      <c r="N167" s="522"/>
    </row>
    <row r="168" spans="1:14" ht="17.100000000000001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</row>
    <row r="169" spans="1:14" ht="30" customHeight="1">
      <c r="A169" s="513" t="s">
        <v>876</v>
      </c>
      <c r="B169" s="514"/>
      <c r="C169" s="514"/>
      <c r="D169" s="514"/>
      <c r="E169" s="514"/>
      <c r="F169" s="514"/>
      <c r="G169" s="514"/>
      <c r="H169" s="514"/>
      <c r="I169" s="514"/>
      <c r="J169" s="514"/>
      <c r="K169" s="514"/>
      <c r="L169" s="514"/>
      <c r="M169" s="514"/>
      <c r="N169" s="515"/>
    </row>
    <row r="170" spans="1:14" ht="17.100000000000001" customHeight="1">
      <c r="A170" s="512" t="s">
        <v>96</v>
      </c>
      <c r="B170" s="512"/>
      <c r="C170" s="512"/>
      <c r="D170" s="512"/>
      <c r="E170" s="512"/>
      <c r="F170" s="516" t="s">
        <v>188</v>
      </c>
      <c r="G170" s="517"/>
      <c r="H170" s="518"/>
      <c r="I170" s="519" t="s">
        <v>189</v>
      </c>
      <c r="J170" s="519"/>
      <c r="K170" s="519"/>
      <c r="L170" s="509" t="s">
        <v>95</v>
      </c>
      <c r="M170" s="510"/>
      <c r="N170" s="511"/>
    </row>
    <row r="171" spans="1:14" ht="17.100000000000001" customHeight="1">
      <c r="A171" s="507" t="s">
        <v>745</v>
      </c>
      <c r="B171" s="507"/>
      <c r="C171" s="507"/>
      <c r="D171" s="507"/>
      <c r="E171" s="507"/>
      <c r="F171" s="505">
        <v>0</v>
      </c>
      <c r="G171" s="508"/>
      <c r="H171" s="506"/>
      <c r="I171" s="500">
        <v>0</v>
      </c>
      <c r="J171" s="500"/>
      <c r="K171" s="500"/>
      <c r="L171" s="509">
        <f>SUM(F171:K171)</f>
        <v>0</v>
      </c>
      <c r="M171" s="510"/>
      <c r="N171" s="511"/>
    </row>
    <row r="172" spans="1:14" ht="17.100000000000001" customHeight="1">
      <c r="A172" s="507" t="s">
        <v>148</v>
      </c>
      <c r="B172" s="507"/>
      <c r="C172" s="507"/>
      <c r="D172" s="507"/>
      <c r="E172" s="507"/>
      <c r="F172" s="505">
        <v>0</v>
      </c>
      <c r="G172" s="508"/>
      <c r="H172" s="506"/>
      <c r="I172" s="500">
        <v>0</v>
      </c>
      <c r="J172" s="500"/>
      <c r="K172" s="500"/>
      <c r="L172" s="509">
        <f t="shared" ref="L172:L174" si="30">SUM(F172:K172)</f>
        <v>0</v>
      </c>
      <c r="M172" s="510"/>
      <c r="N172" s="511"/>
    </row>
    <row r="173" spans="1:14" ht="17.100000000000001" customHeight="1">
      <c r="A173" s="507" t="s">
        <v>149</v>
      </c>
      <c r="B173" s="507"/>
      <c r="C173" s="507"/>
      <c r="D173" s="507"/>
      <c r="E173" s="507"/>
      <c r="F173" s="505">
        <v>0</v>
      </c>
      <c r="G173" s="508"/>
      <c r="H173" s="506"/>
      <c r="I173" s="500">
        <v>0</v>
      </c>
      <c r="J173" s="500"/>
      <c r="K173" s="500"/>
      <c r="L173" s="509">
        <f t="shared" si="30"/>
        <v>0</v>
      </c>
      <c r="M173" s="510"/>
      <c r="N173" s="511"/>
    </row>
    <row r="174" spans="1:14" ht="17.100000000000001" customHeight="1">
      <c r="A174" s="507" t="s">
        <v>150</v>
      </c>
      <c r="B174" s="507"/>
      <c r="C174" s="507"/>
      <c r="D174" s="507"/>
      <c r="E174" s="507"/>
      <c r="F174" s="505">
        <v>0</v>
      </c>
      <c r="G174" s="508"/>
      <c r="H174" s="506"/>
      <c r="I174" s="500">
        <v>0</v>
      </c>
      <c r="J174" s="500"/>
      <c r="K174" s="500"/>
      <c r="L174" s="509">
        <f t="shared" si="30"/>
        <v>0</v>
      </c>
      <c r="M174" s="510"/>
      <c r="N174" s="511"/>
    </row>
    <row r="175" spans="1:14" ht="17.100000000000001" customHeight="1">
      <c r="A175" s="512" t="s">
        <v>119</v>
      </c>
      <c r="B175" s="512"/>
      <c r="C175" s="512"/>
      <c r="D175" s="512"/>
      <c r="E175" s="512"/>
      <c r="F175" s="509">
        <f>SUM(F171:H174)</f>
        <v>0</v>
      </c>
      <c r="G175" s="510"/>
      <c r="H175" s="511"/>
      <c r="I175" s="509">
        <f t="shared" ref="I175" si="31">SUM(I171:K174)</f>
        <v>0</v>
      </c>
      <c r="J175" s="510"/>
      <c r="K175" s="511"/>
      <c r="L175" s="509">
        <f t="shared" ref="L175" si="32">SUM(L171:N174)</f>
        <v>0</v>
      </c>
      <c r="M175" s="510"/>
      <c r="N175" s="511"/>
    </row>
    <row r="176" spans="1:14" ht="17.100000000000001" customHeight="1">
      <c r="A176" s="269"/>
      <c r="B176" s="270"/>
      <c r="C176" s="270"/>
      <c r="D176" s="270"/>
      <c r="E176" s="270"/>
      <c r="F176" s="271"/>
      <c r="G176" s="271"/>
      <c r="H176" s="271"/>
      <c r="I176" s="271"/>
      <c r="J176" s="271"/>
      <c r="K176" s="271"/>
      <c r="L176" s="271"/>
      <c r="M176" s="271"/>
      <c r="N176" s="272"/>
    </row>
    <row r="177" spans="1:14" ht="17.100000000000001" customHeight="1">
      <c r="A177" s="513" t="s">
        <v>877</v>
      </c>
      <c r="B177" s="514"/>
      <c r="C177" s="514"/>
      <c r="D177" s="514"/>
      <c r="E177" s="514"/>
      <c r="F177" s="514"/>
      <c r="G177" s="514"/>
      <c r="H177" s="514"/>
      <c r="I177" s="514"/>
      <c r="J177" s="514"/>
      <c r="K177" s="514"/>
      <c r="L177" s="514"/>
      <c r="M177" s="514"/>
      <c r="N177" s="515"/>
    </row>
    <row r="178" spans="1:14" ht="17.100000000000001" customHeight="1">
      <c r="A178" s="512" t="s">
        <v>727</v>
      </c>
      <c r="B178" s="512"/>
      <c r="C178" s="512"/>
      <c r="D178" s="512"/>
      <c r="E178" s="512"/>
      <c r="F178" s="516" t="s">
        <v>188</v>
      </c>
      <c r="G178" s="517"/>
      <c r="H178" s="518"/>
      <c r="I178" s="519" t="s">
        <v>189</v>
      </c>
      <c r="J178" s="519"/>
      <c r="K178" s="519"/>
      <c r="L178" s="509" t="s">
        <v>95</v>
      </c>
      <c r="M178" s="510"/>
      <c r="N178" s="511"/>
    </row>
    <row r="179" spans="1:14" ht="17.100000000000001" customHeight="1">
      <c r="A179" s="507" t="s">
        <v>698</v>
      </c>
      <c r="B179" s="507"/>
      <c r="C179" s="507"/>
      <c r="D179" s="507"/>
      <c r="E179" s="507"/>
      <c r="F179" s="505">
        <v>0</v>
      </c>
      <c r="G179" s="508"/>
      <c r="H179" s="506"/>
      <c r="I179" s="500">
        <v>0</v>
      </c>
      <c r="J179" s="500"/>
      <c r="K179" s="500"/>
      <c r="L179" s="509">
        <f>SUM(F179:K179)</f>
        <v>0</v>
      </c>
      <c r="M179" s="510"/>
      <c r="N179" s="511"/>
    </row>
    <row r="180" spans="1:14" ht="17.100000000000001" customHeight="1">
      <c r="A180" s="507" t="s">
        <v>726</v>
      </c>
      <c r="B180" s="507"/>
      <c r="C180" s="507"/>
      <c r="D180" s="507"/>
      <c r="E180" s="507"/>
      <c r="F180" s="505">
        <v>0</v>
      </c>
      <c r="G180" s="508"/>
      <c r="H180" s="506"/>
      <c r="I180" s="500">
        <v>0</v>
      </c>
      <c r="J180" s="500"/>
      <c r="K180" s="500"/>
      <c r="L180" s="509">
        <f t="shared" ref="L180:L184" si="33">SUM(F180:K180)</f>
        <v>0</v>
      </c>
      <c r="M180" s="510"/>
      <c r="N180" s="511"/>
    </row>
    <row r="181" spans="1:14" ht="30" customHeight="1">
      <c r="A181" s="507" t="s">
        <v>701</v>
      </c>
      <c r="B181" s="507"/>
      <c r="C181" s="507"/>
      <c r="D181" s="507"/>
      <c r="E181" s="507"/>
      <c r="F181" s="505">
        <v>0</v>
      </c>
      <c r="G181" s="508"/>
      <c r="H181" s="506"/>
      <c r="I181" s="500">
        <v>0</v>
      </c>
      <c r="J181" s="500"/>
      <c r="K181" s="500"/>
      <c r="L181" s="509">
        <f t="shared" si="33"/>
        <v>0</v>
      </c>
      <c r="M181" s="510"/>
      <c r="N181" s="511"/>
    </row>
    <row r="182" spans="1:14" ht="17.100000000000001" customHeight="1">
      <c r="A182" s="507" t="s">
        <v>699</v>
      </c>
      <c r="B182" s="507"/>
      <c r="C182" s="507"/>
      <c r="D182" s="507"/>
      <c r="E182" s="507"/>
      <c r="F182" s="505">
        <v>0</v>
      </c>
      <c r="G182" s="508"/>
      <c r="H182" s="506"/>
      <c r="I182" s="505">
        <v>0</v>
      </c>
      <c r="J182" s="508"/>
      <c r="K182" s="506"/>
      <c r="L182" s="509">
        <f t="shared" si="33"/>
        <v>0</v>
      </c>
      <c r="M182" s="510"/>
      <c r="N182" s="511"/>
    </row>
    <row r="183" spans="1:14" ht="17.100000000000001" customHeight="1">
      <c r="A183" s="507" t="s">
        <v>586</v>
      </c>
      <c r="B183" s="507"/>
      <c r="C183" s="507"/>
      <c r="D183" s="507"/>
      <c r="E183" s="507"/>
      <c r="F183" s="505">
        <v>0</v>
      </c>
      <c r="G183" s="508"/>
      <c r="H183" s="506"/>
      <c r="I183" s="505">
        <v>0</v>
      </c>
      <c r="J183" s="508"/>
      <c r="K183" s="506"/>
      <c r="L183" s="509">
        <f t="shared" si="33"/>
        <v>0</v>
      </c>
      <c r="M183" s="510"/>
      <c r="N183" s="511"/>
    </row>
    <row r="184" spans="1:14" ht="17.100000000000001" customHeight="1">
      <c r="A184" s="507" t="s">
        <v>700</v>
      </c>
      <c r="B184" s="507"/>
      <c r="C184" s="507"/>
      <c r="D184" s="507"/>
      <c r="E184" s="507"/>
      <c r="F184" s="505">
        <v>0</v>
      </c>
      <c r="G184" s="508"/>
      <c r="H184" s="506"/>
      <c r="I184" s="505">
        <v>0</v>
      </c>
      <c r="J184" s="508"/>
      <c r="K184" s="506"/>
      <c r="L184" s="509">
        <f t="shared" si="33"/>
        <v>0</v>
      </c>
      <c r="M184" s="510"/>
      <c r="N184" s="511"/>
    </row>
    <row r="185" spans="1:14" ht="17.100000000000001" customHeight="1">
      <c r="A185" s="291"/>
      <c r="B185" s="291"/>
      <c r="C185" s="291"/>
      <c r="D185" s="291"/>
      <c r="E185" s="291"/>
      <c r="F185" s="292"/>
      <c r="G185" s="292"/>
      <c r="H185" s="292"/>
      <c r="I185" s="292"/>
      <c r="J185" s="292"/>
      <c r="K185" s="292"/>
      <c r="L185" s="226"/>
      <c r="M185" s="226"/>
      <c r="N185" s="226"/>
    </row>
    <row r="186" spans="1:14" ht="30" customHeight="1">
      <c r="A186" s="513" t="s">
        <v>878</v>
      </c>
      <c r="B186" s="514"/>
      <c r="C186" s="514"/>
      <c r="D186" s="514"/>
      <c r="E186" s="514"/>
      <c r="F186" s="514"/>
      <c r="G186" s="514"/>
      <c r="H186" s="514"/>
      <c r="I186" s="514"/>
      <c r="J186" s="514"/>
      <c r="K186" s="514"/>
      <c r="L186" s="514"/>
      <c r="M186" s="514"/>
      <c r="N186" s="515"/>
    </row>
    <row r="187" spans="1:14" ht="17.100000000000001" customHeight="1">
      <c r="A187" s="512" t="s">
        <v>727</v>
      </c>
      <c r="B187" s="512"/>
      <c r="C187" s="512"/>
      <c r="D187" s="512"/>
      <c r="E187" s="512"/>
      <c r="F187" s="512"/>
      <c r="G187" s="510" t="s">
        <v>191</v>
      </c>
      <c r="H187" s="510"/>
      <c r="I187" s="510"/>
      <c r="J187" s="510"/>
      <c r="K187" s="510"/>
      <c r="L187" s="510"/>
      <c r="M187" s="274"/>
      <c r="N187" s="275"/>
    </row>
    <row r="188" spans="1:14" ht="17.100000000000001" customHeight="1">
      <c r="A188" s="512"/>
      <c r="B188" s="512"/>
      <c r="C188" s="512"/>
      <c r="D188" s="512"/>
      <c r="E188" s="512"/>
      <c r="F188" s="512"/>
      <c r="G188" s="517" t="s">
        <v>148</v>
      </c>
      <c r="H188" s="518"/>
      <c r="I188" s="519" t="s">
        <v>149</v>
      </c>
      <c r="J188" s="519"/>
      <c r="K188" s="519" t="s">
        <v>150</v>
      </c>
      <c r="L188" s="519"/>
      <c r="M188" s="501" t="s">
        <v>95</v>
      </c>
      <c r="N188" s="501"/>
    </row>
    <row r="189" spans="1:14" ht="30" customHeight="1">
      <c r="A189" s="502" t="s">
        <v>728</v>
      </c>
      <c r="B189" s="503"/>
      <c r="C189" s="503"/>
      <c r="D189" s="503"/>
      <c r="E189" s="503"/>
      <c r="F189" s="504"/>
      <c r="G189" s="505">
        <v>0</v>
      </c>
      <c r="H189" s="506"/>
      <c r="I189" s="500">
        <v>0</v>
      </c>
      <c r="J189" s="500"/>
      <c r="K189" s="500">
        <v>0</v>
      </c>
      <c r="L189" s="500"/>
      <c r="M189" s="501">
        <f t="shared" ref="M189:M193" si="34">SUM(E189:L189)</f>
        <v>0</v>
      </c>
      <c r="N189" s="501"/>
    </row>
    <row r="190" spans="1:14" ht="30" customHeight="1">
      <c r="A190" s="502" t="s">
        <v>729</v>
      </c>
      <c r="B190" s="503"/>
      <c r="C190" s="503"/>
      <c r="D190" s="503"/>
      <c r="E190" s="503"/>
      <c r="F190" s="504"/>
      <c r="G190" s="505">
        <v>0</v>
      </c>
      <c r="H190" s="506"/>
      <c r="I190" s="500">
        <v>0</v>
      </c>
      <c r="J190" s="500"/>
      <c r="K190" s="500">
        <v>0</v>
      </c>
      <c r="L190" s="500"/>
      <c r="M190" s="501">
        <f t="shared" si="34"/>
        <v>0</v>
      </c>
      <c r="N190" s="501"/>
    </row>
    <row r="191" spans="1:14" ht="17.100000000000001" customHeight="1">
      <c r="A191" s="502" t="s">
        <v>730</v>
      </c>
      <c r="B191" s="503"/>
      <c r="C191" s="503"/>
      <c r="D191" s="503"/>
      <c r="E191" s="503"/>
      <c r="F191" s="504"/>
      <c r="G191" s="505">
        <v>0</v>
      </c>
      <c r="H191" s="506"/>
      <c r="I191" s="500">
        <v>0</v>
      </c>
      <c r="J191" s="500"/>
      <c r="K191" s="500">
        <v>0</v>
      </c>
      <c r="L191" s="500"/>
      <c r="M191" s="501">
        <f t="shared" si="34"/>
        <v>0</v>
      </c>
      <c r="N191" s="501"/>
    </row>
    <row r="192" spans="1:14" ht="17.100000000000001" customHeight="1">
      <c r="A192" s="502" t="s">
        <v>731</v>
      </c>
      <c r="B192" s="503"/>
      <c r="C192" s="503"/>
      <c r="D192" s="503"/>
      <c r="E192" s="503"/>
      <c r="F192" s="504"/>
      <c r="G192" s="505">
        <v>0</v>
      </c>
      <c r="H192" s="506"/>
      <c r="I192" s="500">
        <v>0</v>
      </c>
      <c r="J192" s="500"/>
      <c r="K192" s="500">
        <v>0</v>
      </c>
      <c r="L192" s="500"/>
      <c r="M192" s="501">
        <f t="shared" si="34"/>
        <v>0</v>
      </c>
      <c r="N192" s="501"/>
    </row>
    <row r="193" spans="1:14" ht="17.100000000000001" customHeight="1">
      <c r="A193" s="502" t="s">
        <v>732</v>
      </c>
      <c r="B193" s="503"/>
      <c r="C193" s="503"/>
      <c r="D193" s="503"/>
      <c r="E193" s="503"/>
      <c r="F193" s="504"/>
      <c r="G193" s="500">
        <v>0</v>
      </c>
      <c r="H193" s="500"/>
      <c r="I193" s="500">
        <v>0</v>
      </c>
      <c r="J193" s="500"/>
      <c r="K193" s="500">
        <v>0</v>
      </c>
      <c r="L193" s="500"/>
      <c r="M193" s="501">
        <f t="shared" si="34"/>
        <v>0</v>
      </c>
      <c r="N193" s="501"/>
    </row>
    <row r="194" spans="1:14" ht="17.100000000000001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1:14" ht="17.100000000000001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1:14" ht="17.100000000000001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1:14" ht="17.100000000000001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1:14" ht="17.100000000000001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</sheetData>
  <sheetProtection password="CD76" sheet="1" objects="1" scenarios="1"/>
  <customSheetViews>
    <customSheetView guid="{F468578F-E225-4249-909F-0B439BA412C2}" showRuler="0">
      <pageMargins left="0.75" right="0.75" top="1" bottom="1" header="0.5" footer="0.5"/>
      <headerFooter alignWithMargins="0"/>
    </customSheetView>
  </customSheetViews>
  <mergeCells count="557">
    <mergeCell ref="P137:V137"/>
    <mergeCell ref="F76:G76"/>
    <mergeCell ref="H76:I76"/>
    <mergeCell ref="J76:K76"/>
    <mergeCell ref="L76:M76"/>
    <mergeCell ref="F83:G83"/>
    <mergeCell ref="H83:I83"/>
    <mergeCell ref="J83:K83"/>
    <mergeCell ref="L83:M83"/>
    <mergeCell ref="E124:F124"/>
    <mergeCell ref="G124:H124"/>
    <mergeCell ref="I124:J124"/>
    <mergeCell ref="K124:L124"/>
    <mergeCell ref="M124:N124"/>
    <mergeCell ref="A96:F96"/>
    <mergeCell ref="A83:E83"/>
    <mergeCell ref="A124:D124"/>
    <mergeCell ref="A121:D121"/>
    <mergeCell ref="E121:F121"/>
    <mergeCell ref="G121:H121"/>
    <mergeCell ref="I121:J121"/>
    <mergeCell ref="K121:L121"/>
    <mergeCell ref="A122:D122"/>
    <mergeCell ref="M122:N122"/>
    <mergeCell ref="A53:I53"/>
    <mergeCell ref="A57:I57"/>
    <mergeCell ref="A76:E76"/>
    <mergeCell ref="G187:L187"/>
    <mergeCell ref="A187:F188"/>
    <mergeCell ref="G188:H188"/>
    <mergeCell ref="I188:J188"/>
    <mergeCell ref="K188:L188"/>
    <mergeCell ref="F80:G80"/>
    <mergeCell ref="F81:G81"/>
    <mergeCell ref="L182:N182"/>
    <mergeCell ref="A91:F91"/>
    <mergeCell ref="I91:J91"/>
    <mergeCell ref="K91:L91"/>
    <mergeCell ref="M91:N91"/>
    <mergeCell ref="G91:H91"/>
    <mergeCell ref="A93:N93"/>
    <mergeCell ref="A94:F94"/>
    <mergeCell ref="G94:H94"/>
    <mergeCell ref="I94:J94"/>
    <mergeCell ref="K94:L94"/>
    <mergeCell ref="M94:N94"/>
    <mergeCell ref="A95:F95"/>
    <mergeCell ref="M188:N188"/>
    <mergeCell ref="G96:H96"/>
    <mergeCell ref="C101:D101"/>
    <mergeCell ref="C102:D102"/>
    <mergeCell ref="C103:D103"/>
    <mergeCell ref="A183:E183"/>
    <mergeCell ref="F183:H183"/>
    <mergeCell ref="I183:K183"/>
    <mergeCell ref="L183:N183"/>
    <mergeCell ref="F184:H184"/>
    <mergeCell ref="I184:K184"/>
    <mergeCell ref="L184:N184"/>
    <mergeCell ref="A184:E184"/>
    <mergeCell ref="A99:B100"/>
    <mergeCell ref="C99:N99"/>
    <mergeCell ref="A106:N106"/>
    <mergeCell ref="L155:N155"/>
    <mergeCell ref="L154:N154"/>
    <mergeCell ref="L153:N153"/>
    <mergeCell ref="I181:K181"/>
    <mergeCell ref="L181:N181"/>
    <mergeCell ref="A182:E182"/>
    <mergeCell ref="F182:H182"/>
    <mergeCell ref="I182:K182"/>
    <mergeCell ref="A133:F133"/>
    <mergeCell ref="I95:J95"/>
    <mergeCell ref="N65:N66"/>
    <mergeCell ref="C100:D100"/>
    <mergeCell ref="A74:E74"/>
    <mergeCell ref="J82:K82"/>
    <mergeCell ref="J84:K84"/>
    <mergeCell ref="A75:E75"/>
    <mergeCell ref="A77:E77"/>
    <mergeCell ref="J79:K79"/>
    <mergeCell ref="J80:K80"/>
    <mergeCell ref="J81:K81"/>
    <mergeCell ref="A81:E81"/>
    <mergeCell ref="A78:E78"/>
    <mergeCell ref="A79:E79"/>
    <mergeCell ref="A80:E80"/>
    <mergeCell ref="H84:I84"/>
    <mergeCell ref="A84:E84"/>
    <mergeCell ref="A82:E82"/>
    <mergeCell ref="H81:I81"/>
    <mergeCell ref="H82:I82"/>
    <mergeCell ref="F74:G74"/>
    <mergeCell ref="H74:I74"/>
    <mergeCell ref="J74:K74"/>
    <mergeCell ref="F75:G75"/>
    <mergeCell ref="F77:G77"/>
    <mergeCell ref="A71:N71"/>
    <mergeCell ref="I96:J96"/>
    <mergeCell ref="K96:L96"/>
    <mergeCell ref="F78:G78"/>
    <mergeCell ref="F79:G79"/>
    <mergeCell ref="L74:M74"/>
    <mergeCell ref="L75:M75"/>
    <mergeCell ref="L77:M77"/>
    <mergeCell ref="L78:M78"/>
    <mergeCell ref="L79:M79"/>
    <mergeCell ref="J75:K75"/>
    <mergeCell ref="J77:K77"/>
    <mergeCell ref="J78:K78"/>
    <mergeCell ref="L80:M80"/>
    <mergeCell ref="L81:M81"/>
    <mergeCell ref="L82:M82"/>
    <mergeCell ref="L84:M84"/>
    <mergeCell ref="F82:G82"/>
    <mergeCell ref="F84:G84"/>
    <mergeCell ref="H75:I75"/>
    <mergeCell ref="H77:I77"/>
    <mergeCell ref="H78:I78"/>
    <mergeCell ref="H79:I79"/>
    <mergeCell ref="H80:I80"/>
    <mergeCell ref="L151:N151"/>
    <mergeCell ref="A147:N147"/>
    <mergeCell ref="I154:K154"/>
    <mergeCell ref="A151:E151"/>
    <mergeCell ref="F151:H151"/>
    <mergeCell ref="I151:K151"/>
    <mergeCell ref="A149:N149"/>
    <mergeCell ref="A150:E150"/>
    <mergeCell ref="F150:H150"/>
    <mergeCell ref="I150:K150"/>
    <mergeCell ref="L150:N150"/>
    <mergeCell ref="I152:K152"/>
    <mergeCell ref="L152:N152"/>
    <mergeCell ref="A137:N137"/>
    <mergeCell ref="A138:I139"/>
    <mergeCell ref="J138:N138"/>
    <mergeCell ref="A140:I140"/>
    <mergeCell ref="A141:I141"/>
    <mergeCell ref="M129:N129"/>
    <mergeCell ref="K129:L129"/>
    <mergeCell ref="I129:J129"/>
    <mergeCell ref="A142:I142"/>
    <mergeCell ref="A132:F132"/>
    <mergeCell ref="A134:F134"/>
    <mergeCell ref="A135:F135"/>
    <mergeCell ref="A143:I143"/>
    <mergeCell ref="I123:J123"/>
    <mergeCell ref="K123:L123"/>
    <mergeCell ref="M123:N123"/>
    <mergeCell ref="A123:D123"/>
    <mergeCell ref="E123:F123"/>
    <mergeCell ref="A125:D125"/>
    <mergeCell ref="E125:F125"/>
    <mergeCell ref="G125:H125"/>
    <mergeCell ref="I125:J125"/>
    <mergeCell ref="K125:L125"/>
    <mergeCell ref="M125:N125"/>
    <mergeCell ref="A155:E155"/>
    <mergeCell ref="F155:H155"/>
    <mergeCell ref="I155:K155"/>
    <mergeCell ref="A153:E153"/>
    <mergeCell ref="F153:H153"/>
    <mergeCell ref="I153:K153"/>
    <mergeCell ref="A154:E154"/>
    <mergeCell ref="F154:H154"/>
    <mergeCell ref="A144:I144"/>
    <mergeCell ref="A152:E152"/>
    <mergeCell ref="F152:H152"/>
    <mergeCell ref="G122:H122"/>
    <mergeCell ref="I122:J122"/>
    <mergeCell ref="K122:L122"/>
    <mergeCell ref="M121:N121"/>
    <mergeCell ref="G123:H123"/>
    <mergeCell ref="A127:N127"/>
    <mergeCell ref="G129:H129"/>
    <mergeCell ref="A128:F130"/>
    <mergeCell ref="A131:F131"/>
    <mergeCell ref="G128:N128"/>
    <mergeCell ref="E122:F122"/>
    <mergeCell ref="A108:N108"/>
    <mergeCell ref="A109:E109"/>
    <mergeCell ref="I118:J118"/>
    <mergeCell ref="K118:L118"/>
    <mergeCell ref="M118:N118"/>
    <mergeCell ref="A119:D119"/>
    <mergeCell ref="E119:F119"/>
    <mergeCell ref="G119:H119"/>
    <mergeCell ref="I119:J119"/>
    <mergeCell ref="K119:L119"/>
    <mergeCell ref="M119:N119"/>
    <mergeCell ref="L112:N112"/>
    <mergeCell ref="L111:N111"/>
    <mergeCell ref="I113:K113"/>
    <mergeCell ref="A116:N116"/>
    <mergeCell ref="A117:D118"/>
    <mergeCell ref="A110:E110"/>
    <mergeCell ref="F110:H110"/>
    <mergeCell ref="I110:K110"/>
    <mergeCell ref="I109:K109"/>
    <mergeCell ref="L109:N109"/>
    <mergeCell ref="L110:N110"/>
    <mergeCell ref="F109:H109"/>
    <mergeCell ref="M120:N120"/>
    <mergeCell ref="A111:E111"/>
    <mergeCell ref="F111:H111"/>
    <mergeCell ref="I111:K111"/>
    <mergeCell ref="F112:H112"/>
    <mergeCell ref="I112:K112"/>
    <mergeCell ref="A113:E113"/>
    <mergeCell ref="A120:D120"/>
    <mergeCell ref="E120:F120"/>
    <mergeCell ref="G120:H120"/>
    <mergeCell ref="I120:J120"/>
    <mergeCell ref="K120:L120"/>
    <mergeCell ref="A114:E114"/>
    <mergeCell ref="F114:H114"/>
    <mergeCell ref="I114:K114"/>
    <mergeCell ref="L114:N114"/>
    <mergeCell ref="L113:N113"/>
    <mergeCell ref="E117:N117"/>
    <mergeCell ref="A112:E112"/>
    <mergeCell ref="F113:H113"/>
    <mergeCell ref="E118:F118"/>
    <mergeCell ref="G118:H118"/>
    <mergeCell ref="A3:N3"/>
    <mergeCell ref="A5:N5"/>
    <mergeCell ref="A6:B7"/>
    <mergeCell ref="C6:H6"/>
    <mergeCell ref="I6:N6"/>
    <mergeCell ref="C7:D7"/>
    <mergeCell ref="E7:F7"/>
    <mergeCell ref="G7:H7"/>
    <mergeCell ref="I7:J7"/>
    <mergeCell ref="G9:H9"/>
    <mergeCell ref="I9:J9"/>
    <mergeCell ref="K9:L9"/>
    <mergeCell ref="K7:L7"/>
    <mergeCell ref="M7:N7"/>
    <mergeCell ref="M8:N8"/>
    <mergeCell ref="M9:N9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0:N10"/>
    <mergeCell ref="A9:B9"/>
    <mergeCell ref="C9:D9"/>
    <mergeCell ref="M12:N12"/>
    <mergeCell ref="A11:B11"/>
    <mergeCell ref="C11:D11"/>
    <mergeCell ref="E11:F11"/>
    <mergeCell ref="G11:H11"/>
    <mergeCell ref="I11:J11"/>
    <mergeCell ref="K11:L11"/>
    <mergeCell ref="A10:B10"/>
    <mergeCell ref="C10:D10"/>
    <mergeCell ref="E10:F10"/>
    <mergeCell ref="G10:H10"/>
    <mergeCell ref="I10:J10"/>
    <mergeCell ref="K10:L10"/>
    <mergeCell ref="E9:F9"/>
    <mergeCell ref="A17:E17"/>
    <mergeCell ref="A18:E18"/>
    <mergeCell ref="A19:E19"/>
    <mergeCell ref="A20:E20"/>
    <mergeCell ref="A21:E21"/>
    <mergeCell ref="A26:N26"/>
    <mergeCell ref="A23:J23"/>
    <mergeCell ref="K23:N23"/>
    <mergeCell ref="A14:N14"/>
    <mergeCell ref="A15:E16"/>
    <mergeCell ref="F15:H15"/>
    <mergeCell ref="I15:K15"/>
    <mergeCell ref="L15:L16"/>
    <mergeCell ref="M15:M16"/>
    <mergeCell ref="N15:N16"/>
    <mergeCell ref="A30:D30"/>
    <mergeCell ref="E30:F30"/>
    <mergeCell ref="G30:H30"/>
    <mergeCell ref="I30:J30"/>
    <mergeCell ref="K30:L30"/>
    <mergeCell ref="M30:N30"/>
    <mergeCell ref="A28:N28"/>
    <mergeCell ref="A29:D29"/>
    <mergeCell ref="E29:F29"/>
    <mergeCell ref="G29:H29"/>
    <mergeCell ref="I29:J29"/>
    <mergeCell ref="K29:L29"/>
    <mergeCell ref="M29:N29"/>
    <mergeCell ref="A32:D32"/>
    <mergeCell ref="E32:F32"/>
    <mergeCell ref="G32:H32"/>
    <mergeCell ref="I32:J32"/>
    <mergeCell ref="K32:L32"/>
    <mergeCell ref="M32:N32"/>
    <mergeCell ref="A31:D31"/>
    <mergeCell ref="E31:F31"/>
    <mergeCell ref="G31:H31"/>
    <mergeCell ref="I31:J31"/>
    <mergeCell ref="K31:L31"/>
    <mergeCell ref="M31:N31"/>
    <mergeCell ref="A34:D34"/>
    <mergeCell ref="E34:F34"/>
    <mergeCell ref="G34:H34"/>
    <mergeCell ref="I34:J34"/>
    <mergeCell ref="K34:L34"/>
    <mergeCell ref="M34:N34"/>
    <mergeCell ref="A33:D33"/>
    <mergeCell ref="E33:F33"/>
    <mergeCell ref="G33:H33"/>
    <mergeCell ref="I33:J33"/>
    <mergeCell ref="K33:L33"/>
    <mergeCell ref="M33:N33"/>
    <mergeCell ref="M40:N40"/>
    <mergeCell ref="A41:B41"/>
    <mergeCell ref="C41:D41"/>
    <mergeCell ref="E41:F41"/>
    <mergeCell ref="G41:H41"/>
    <mergeCell ref="I41:J41"/>
    <mergeCell ref="K41:L41"/>
    <mergeCell ref="M41:N41"/>
    <mergeCell ref="A36:N36"/>
    <mergeCell ref="A38:N38"/>
    <mergeCell ref="A39:B40"/>
    <mergeCell ref="C39:H39"/>
    <mergeCell ref="I39:N39"/>
    <mergeCell ref="C40:D40"/>
    <mergeCell ref="E40:F40"/>
    <mergeCell ref="G40:H40"/>
    <mergeCell ref="I40:J40"/>
    <mergeCell ref="K40:L40"/>
    <mergeCell ref="M42:N42"/>
    <mergeCell ref="A43:B43"/>
    <mergeCell ref="C43:D43"/>
    <mergeCell ref="E43:F43"/>
    <mergeCell ref="G43:H43"/>
    <mergeCell ref="I43:J43"/>
    <mergeCell ref="K43:L43"/>
    <mergeCell ref="M43:N43"/>
    <mergeCell ref="A42:B42"/>
    <mergeCell ref="C42:D42"/>
    <mergeCell ref="E42:F42"/>
    <mergeCell ref="G42:H42"/>
    <mergeCell ref="I42:J42"/>
    <mergeCell ref="K42:L42"/>
    <mergeCell ref="M44:N44"/>
    <mergeCell ref="A45:B45"/>
    <mergeCell ref="C45:D45"/>
    <mergeCell ref="E45:F45"/>
    <mergeCell ref="G45:H45"/>
    <mergeCell ref="I45:J45"/>
    <mergeCell ref="K45:L45"/>
    <mergeCell ref="M45:N45"/>
    <mergeCell ref="A44:B44"/>
    <mergeCell ref="C44:D44"/>
    <mergeCell ref="E44:F44"/>
    <mergeCell ref="G44:H44"/>
    <mergeCell ref="I44:J44"/>
    <mergeCell ref="K44:L44"/>
    <mergeCell ref="A1:N1"/>
    <mergeCell ref="A65:C66"/>
    <mergeCell ref="A67:C67"/>
    <mergeCell ref="A68:C68"/>
    <mergeCell ref="A69:C69"/>
    <mergeCell ref="M101:N101"/>
    <mergeCell ref="G101:H101"/>
    <mergeCell ref="I101:J101"/>
    <mergeCell ref="K101:L101"/>
    <mergeCell ref="M100:N100"/>
    <mergeCell ref="M90:N90"/>
    <mergeCell ref="E100:F100"/>
    <mergeCell ref="E101:F101"/>
    <mergeCell ref="J69:K69"/>
    <mergeCell ref="A73:N73"/>
    <mergeCell ref="A55:I55"/>
    <mergeCell ref="A56:I56"/>
    <mergeCell ref="H66:I66"/>
    <mergeCell ref="J66:K66"/>
    <mergeCell ref="D67:E67"/>
    <mergeCell ref="F67:G67"/>
    <mergeCell ref="H67:I67"/>
    <mergeCell ref="H63:N63"/>
    <mergeCell ref="A64:N64"/>
    <mergeCell ref="M104:N104"/>
    <mergeCell ref="M102:N102"/>
    <mergeCell ref="M103:N103"/>
    <mergeCell ref="D66:E66"/>
    <mergeCell ref="F66:G66"/>
    <mergeCell ref="A86:N86"/>
    <mergeCell ref="A87:F88"/>
    <mergeCell ref="G87:N87"/>
    <mergeCell ref="G88:H88"/>
    <mergeCell ref="I88:J88"/>
    <mergeCell ref="K88:L88"/>
    <mergeCell ref="M88:N88"/>
    <mergeCell ref="M96:N96"/>
    <mergeCell ref="A89:F89"/>
    <mergeCell ref="G89:H89"/>
    <mergeCell ref="I89:J89"/>
    <mergeCell ref="K89:L89"/>
    <mergeCell ref="M89:N89"/>
    <mergeCell ref="A90:F90"/>
    <mergeCell ref="G90:H90"/>
    <mergeCell ref="I90:J90"/>
    <mergeCell ref="K90:L90"/>
    <mergeCell ref="L67:M67"/>
    <mergeCell ref="L68:M68"/>
    <mergeCell ref="A51:I51"/>
    <mergeCell ref="G103:H103"/>
    <mergeCell ref="G104:H104"/>
    <mergeCell ref="I103:J103"/>
    <mergeCell ref="I104:J104"/>
    <mergeCell ref="I102:J102"/>
    <mergeCell ref="K102:L102"/>
    <mergeCell ref="G102:H102"/>
    <mergeCell ref="E103:F103"/>
    <mergeCell ref="K103:L103"/>
    <mergeCell ref="K104:L104"/>
    <mergeCell ref="E102:F102"/>
    <mergeCell ref="A52:I52"/>
    <mergeCell ref="A54:I54"/>
    <mergeCell ref="L69:M69"/>
    <mergeCell ref="K95:L95"/>
    <mergeCell ref="M95:N95"/>
    <mergeCell ref="A60:I60"/>
    <mergeCell ref="C104:D104"/>
    <mergeCell ref="A104:B104"/>
    <mergeCell ref="K100:L100"/>
    <mergeCell ref="E104:F104"/>
    <mergeCell ref="A98:N98"/>
    <mergeCell ref="G95:H95"/>
    <mergeCell ref="A157:N157"/>
    <mergeCell ref="G100:H100"/>
    <mergeCell ref="D65:M65"/>
    <mergeCell ref="A24:J24"/>
    <mergeCell ref="K24:N24"/>
    <mergeCell ref="I100:J100"/>
    <mergeCell ref="H68:I68"/>
    <mergeCell ref="J68:K68"/>
    <mergeCell ref="D69:E69"/>
    <mergeCell ref="F69:G69"/>
    <mergeCell ref="H69:I69"/>
    <mergeCell ref="D68:E68"/>
    <mergeCell ref="F68:G68"/>
    <mergeCell ref="A58:I58"/>
    <mergeCell ref="A61:I61"/>
    <mergeCell ref="L66:M66"/>
    <mergeCell ref="A62:I62"/>
    <mergeCell ref="J67:K67"/>
    <mergeCell ref="A63:G63"/>
    <mergeCell ref="A59:I59"/>
    <mergeCell ref="A47:N47"/>
    <mergeCell ref="A48:I49"/>
    <mergeCell ref="J48:N48"/>
    <mergeCell ref="A50:I50"/>
    <mergeCell ref="A159:N159"/>
    <mergeCell ref="A160:E160"/>
    <mergeCell ref="F160:H160"/>
    <mergeCell ref="I160:K160"/>
    <mergeCell ref="L160:N160"/>
    <mergeCell ref="A161:E161"/>
    <mergeCell ref="F161:H161"/>
    <mergeCell ref="I161:K161"/>
    <mergeCell ref="L161:N161"/>
    <mergeCell ref="A162:E162"/>
    <mergeCell ref="F162:H162"/>
    <mergeCell ref="I162:K162"/>
    <mergeCell ref="L162:N162"/>
    <mergeCell ref="A163:E163"/>
    <mergeCell ref="F163:H163"/>
    <mergeCell ref="I163:K163"/>
    <mergeCell ref="L163:N163"/>
    <mergeCell ref="A164:E164"/>
    <mergeCell ref="F164:H164"/>
    <mergeCell ref="I164:K164"/>
    <mergeCell ref="L164:N164"/>
    <mergeCell ref="A165:E165"/>
    <mergeCell ref="F165:H165"/>
    <mergeCell ref="I165:K165"/>
    <mergeCell ref="L165:N165"/>
    <mergeCell ref="A169:N169"/>
    <mergeCell ref="A170:E170"/>
    <mergeCell ref="F170:H170"/>
    <mergeCell ref="I170:K170"/>
    <mergeCell ref="L170:N170"/>
    <mergeCell ref="A167:N167"/>
    <mergeCell ref="F181:H181"/>
    <mergeCell ref="A171:E171"/>
    <mergeCell ref="F171:H171"/>
    <mergeCell ref="I171:K171"/>
    <mergeCell ref="L171:N171"/>
    <mergeCell ref="A172:E172"/>
    <mergeCell ref="F172:H172"/>
    <mergeCell ref="I172:K172"/>
    <mergeCell ref="L172:N172"/>
    <mergeCell ref="A173:E173"/>
    <mergeCell ref="F173:H173"/>
    <mergeCell ref="I173:K173"/>
    <mergeCell ref="L173:N173"/>
    <mergeCell ref="A192:F192"/>
    <mergeCell ref="A174:E174"/>
    <mergeCell ref="F174:H174"/>
    <mergeCell ref="I174:K174"/>
    <mergeCell ref="L174:N174"/>
    <mergeCell ref="A175:E175"/>
    <mergeCell ref="F175:H175"/>
    <mergeCell ref="I175:K175"/>
    <mergeCell ref="L175:N175"/>
    <mergeCell ref="A186:N186"/>
    <mergeCell ref="A177:N177"/>
    <mergeCell ref="A178:E178"/>
    <mergeCell ref="F178:H178"/>
    <mergeCell ref="I178:K178"/>
    <mergeCell ref="L178:N178"/>
    <mergeCell ref="A179:E179"/>
    <mergeCell ref="F179:H179"/>
    <mergeCell ref="I179:K179"/>
    <mergeCell ref="L179:N179"/>
    <mergeCell ref="A180:E180"/>
    <mergeCell ref="F180:H180"/>
    <mergeCell ref="I180:K180"/>
    <mergeCell ref="L180:N180"/>
    <mergeCell ref="A181:E181"/>
    <mergeCell ref="G193:H193"/>
    <mergeCell ref="I193:J193"/>
    <mergeCell ref="K193:L193"/>
    <mergeCell ref="M193:N193"/>
    <mergeCell ref="A193:F193"/>
    <mergeCell ref="G189:H189"/>
    <mergeCell ref="I189:J189"/>
    <mergeCell ref="K189:L189"/>
    <mergeCell ref="M189:N189"/>
    <mergeCell ref="A189:F189"/>
    <mergeCell ref="G192:H192"/>
    <mergeCell ref="I192:J192"/>
    <mergeCell ref="K192:L192"/>
    <mergeCell ref="M192:N192"/>
    <mergeCell ref="G190:H190"/>
    <mergeCell ref="I190:J190"/>
    <mergeCell ref="K190:L190"/>
    <mergeCell ref="M190:N190"/>
    <mergeCell ref="G191:H191"/>
    <mergeCell ref="I191:J191"/>
    <mergeCell ref="K191:L191"/>
    <mergeCell ref="M191:N191"/>
    <mergeCell ref="A190:F190"/>
    <mergeCell ref="A191:F191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  <ignoredErrors>
    <ignoredError sqref="A67" twoDigitTextYear="1"/>
    <ignoredError sqref="E125 G125 I125 K125" unlockedFormula="1"/>
    <ignoredError sqref="M41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31"/>
  <sheetViews>
    <sheetView showGridLines="0" showRowColHeaders="0" topLeftCell="A192" zoomScale="110" zoomScaleNormal="110" workbookViewId="0">
      <selection activeCell="K214" sqref="K214"/>
    </sheetView>
  </sheetViews>
  <sheetFormatPr defaultRowHeight="17.100000000000001" customHeight="1"/>
  <cols>
    <col min="1" max="14" width="9" style="13" customWidth="1"/>
    <col min="15" max="16" width="9" customWidth="1"/>
  </cols>
  <sheetData>
    <row r="1" spans="1:16" ht="17.100000000000001" customHeight="1">
      <c r="A1" s="721" t="s">
        <v>656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3"/>
    </row>
    <row r="3" spans="1:16" ht="18.75" customHeight="1">
      <c r="A3" s="701" t="s">
        <v>806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3"/>
      <c r="O3" s="88"/>
    </row>
    <row r="4" spans="1:16" ht="16.5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6" ht="17.100000000000001" customHeight="1">
      <c r="A5" s="707" t="s">
        <v>801</v>
      </c>
      <c r="B5" s="707"/>
      <c r="C5" s="707"/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</row>
    <row r="6" spans="1:16" ht="17.100000000000001" customHeight="1">
      <c r="A6" s="708" t="s">
        <v>702</v>
      </c>
      <c r="B6" s="708"/>
      <c r="C6" s="708"/>
      <c r="D6" s="708"/>
      <c r="E6" s="708"/>
      <c r="F6" s="708"/>
      <c r="G6" s="708"/>
      <c r="H6" s="708"/>
      <c r="I6" s="708"/>
      <c r="J6" s="708"/>
      <c r="K6" s="527">
        <v>2</v>
      </c>
      <c r="L6" s="527"/>
      <c r="M6" s="527"/>
      <c r="N6" s="527"/>
    </row>
    <row r="7" spans="1:16" ht="17.100000000000001" customHeight="1">
      <c r="A7" s="708" t="s">
        <v>611</v>
      </c>
      <c r="B7" s="708"/>
      <c r="C7" s="708"/>
      <c r="D7" s="708"/>
      <c r="E7" s="708"/>
      <c r="F7" s="708"/>
      <c r="G7" s="708"/>
      <c r="H7" s="708"/>
      <c r="I7" s="708"/>
      <c r="J7" s="708"/>
      <c r="K7" s="527">
        <v>0</v>
      </c>
      <c r="L7" s="527"/>
      <c r="M7" s="527"/>
      <c r="N7" s="527"/>
      <c r="O7" s="241"/>
    </row>
    <row r="8" spans="1:16" ht="17.100000000000001" customHeight="1">
      <c r="A8" s="708" t="s">
        <v>703</v>
      </c>
      <c r="B8" s="708"/>
      <c r="C8" s="708"/>
      <c r="D8" s="708"/>
      <c r="E8" s="708"/>
      <c r="F8" s="708"/>
      <c r="G8" s="708"/>
      <c r="H8" s="708"/>
      <c r="I8" s="708"/>
      <c r="J8" s="708"/>
      <c r="K8" s="527">
        <v>0</v>
      </c>
      <c r="L8" s="527"/>
      <c r="M8" s="527"/>
      <c r="N8" s="527"/>
    </row>
    <row r="9" spans="1:16" ht="17.100000000000001" customHeight="1">
      <c r="A9" s="315"/>
      <c r="B9" s="315"/>
      <c r="C9" s="315"/>
      <c r="D9" s="315"/>
      <c r="E9" s="315"/>
      <c r="F9" s="315"/>
      <c r="G9" s="315"/>
      <c r="H9" s="315"/>
      <c r="I9" s="315"/>
      <c r="J9" s="315"/>
      <c r="K9" s="313"/>
      <c r="L9" s="313"/>
      <c r="M9" s="313"/>
      <c r="N9" s="313"/>
      <c r="O9" s="241"/>
      <c r="P9" s="241"/>
    </row>
    <row r="10" spans="1:16" s="118" customFormat="1" ht="27" customHeight="1">
      <c r="A10" s="394" t="s">
        <v>796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242"/>
    </row>
    <row r="11" spans="1:16" ht="17.100000000000001" customHeight="1">
      <c r="A11" s="675" t="s">
        <v>594</v>
      </c>
      <c r="B11" s="676"/>
      <c r="C11" s="676"/>
      <c r="D11" s="676"/>
      <c r="E11" s="676"/>
      <c r="F11" s="677"/>
      <c r="G11" s="673" t="s">
        <v>148</v>
      </c>
      <c r="H11" s="673"/>
      <c r="I11" s="673" t="s">
        <v>149</v>
      </c>
      <c r="J11" s="673"/>
      <c r="K11" s="673" t="s">
        <v>150</v>
      </c>
      <c r="L11" s="673"/>
      <c r="M11" s="688" t="s">
        <v>119</v>
      </c>
      <c r="N11" s="688"/>
    </row>
    <row r="12" spans="1:16" ht="17.100000000000001" customHeight="1">
      <c r="A12" s="681"/>
      <c r="B12" s="682"/>
      <c r="C12" s="682"/>
      <c r="D12" s="682"/>
      <c r="E12" s="682"/>
      <c r="F12" s="683"/>
      <c r="G12" s="308" t="s">
        <v>152</v>
      </c>
      <c r="H12" s="308" t="s">
        <v>783</v>
      </c>
      <c r="I12" s="308" t="s">
        <v>152</v>
      </c>
      <c r="J12" s="308" t="s">
        <v>784</v>
      </c>
      <c r="K12" s="308" t="s">
        <v>152</v>
      </c>
      <c r="L12" s="308" t="s">
        <v>784</v>
      </c>
      <c r="M12" s="307" t="s">
        <v>152</v>
      </c>
      <c r="N12" s="307" t="s">
        <v>784</v>
      </c>
    </row>
    <row r="13" spans="1:16" ht="17.100000000000001" customHeight="1">
      <c r="A13" s="666" t="s">
        <v>236</v>
      </c>
      <c r="B13" s="666"/>
      <c r="C13" s="666"/>
      <c r="D13" s="666"/>
      <c r="E13" s="666"/>
      <c r="F13" s="666"/>
      <c r="G13" s="311">
        <v>0</v>
      </c>
      <c r="H13" s="311">
        <v>3</v>
      </c>
      <c r="I13" s="311">
        <v>74</v>
      </c>
      <c r="J13" s="311">
        <v>3</v>
      </c>
      <c r="K13" s="311">
        <v>17</v>
      </c>
      <c r="L13" s="311">
        <v>1</v>
      </c>
      <c r="M13" s="347">
        <f>SUM(G13+I13+K13)</f>
        <v>91</v>
      </c>
      <c r="N13" s="347">
        <f>SUM(H13+J13+L13)</f>
        <v>7</v>
      </c>
    </row>
    <row r="14" spans="1:16" ht="17.100000000000001" customHeight="1">
      <c r="A14" s="666" t="s">
        <v>237</v>
      </c>
      <c r="B14" s="666"/>
      <c r="C14" s="666"/>
      <c r="D14" s="666"/>
      <c r="E14" s="666"/>
      <c r="F14" s="666"/>
      <c r="G14" s="311">
        <v>0</v>
      </c>
      <c r="H14" s="311">
        <v>0</v>
      </c>
      <c r="I14" s="311">
        <v>0</v>
      </c>
      <c r="J14" s="311">
        <v>0</v>
      </c>
      <c r="K14" s="311">
        <v>1</v>
      </c>
      <c r="L14" s="311">
        <v>0</v>
      </c>
      <c r="M14" s="347">
        <f t="shared" ref="M14:M15" si="0">SUM(G14+I14+K14)</f>
        <v>1</v>
      </c>
      <c r="N14" s="347">
        <f t="shared" ref="N14:N15" si="1">SUM(H14+J14+L14)</f>
        <v>0</v>
      </c>
      <c r="O14" s="124"/>
    </row>
    <row r="15" spans="1:16" ht="17.100000000000001" customHeight="1">
      <c r="A15" s="684" t="s">
        <v>119</v>
      </c>
      <c r="B15" s="684"/>
      <c r="C15" s="684"/>
      <c r="D15" s="684"/>
      <c r="E15" s="684"/>
      <c r="F15" s="684"/>
      <c r="G15" s="347">
        <f>SUM(G13:G14)</f>
        <v>0</v>
      </c>
      <c r="H15" s="347">
        <f t="shared" ref="H15:L15" si="2">SUM(H13:H14)</f>
        <v>3</v>
      </c>
      <c r="I15" s="347">
        <f t="shared" si="2"/>
        <v>74</v>
      </c>
      <c r="J15" s="347">
        <f t="shared" si="2"/>
        <v>3</v>
      </c>
      <c r="K15" s="347">
        <f t="shared" si="2"/>
        <v>18</v>
      </c>
      <c r="L15" s="347">
        <f t="shared" si="2"/>
        <v>1</v>
      </c>
      <c r="M15" s="347">
        <f t="shared" si="0"/>
        <v>92</v>
      </c>
      <c r="N15" s="347">
        <f t="shared" si="1"/>
        <v>7</v>
      </c>
    </row>
    <row r="16" spans="1:16" ht="21" customHeight="1"/>
    <row r="17" spans="1:28" ht="19.5" customHeight="1">
      <c r="A17" s="423" t="s">
        <v>802</v>
      </c>
      <c r="B17" s="424"/>
      <c r="C17" s="424"/>
      <c r="D17" s="424"/>
      <c r="E17" s="424"/>
      <c r="F17" s="424"/>
      <c r="G17" s="424"/>
      <c r="H17" s="424"/>
      <c r="I17" s="424"/>
      <c r="J17" s="424"/>
      <c r="K17" s="424"/>
      <c r="L17" s="424"/>
      <c r="M17" s="424"/>
      <c r="N17" s="425"/>
    </row>
    <row r="18" spans="1:28" ht="15" customHeight="1">
      <c r="A18" s="684" t="s">
        <v>196</v>
      </c>
      <c r="B18" s="684"/>
      <c r="C18" s="684"/>
      <c r="D18" s="684"/>
      <c r="E18" s="684"/>
      <c r="F18" s="684"/>
      <c r="G18" s="404" t="s">
        <v>6</v>
      </c>
      <c r="H18" s="404"/>
      <c r="I18" s="404"/>
      <c r="J18" s="404"/>
      <c r="K18" s="404"/>
      <c r="L18" s="404"/>
      <c r="M18" s="404"/>
      <c r="N18" s="404"/>
    </row>
    <row r="19" spans="1:28" ht="17.100000000000001" customHeight="1">
      <c r="A19" s="684"/>
      <c r="B19" s="684"/>
      <c r="C19" s="684"/>
      <c r="D19" s="684"/>
      <c r="E19" s="684"/>
      <c r="F19" s="684"/>
      <c r="G19" s="673" t="s">
        <v>148</v>
      </c>
      <c r="H19" s="673"/>
      <c r="I19" s="673" t="s">
        <v>149</v>
      </c>
      <c r="J19" s="673"/>
      <c r="K19" s="673" t="s">
        <v>150</v>
      </c>
      <c r="L19" s="673"/>
      <c r="M19" s="688" t="s">
        <v>95</v>
      </c>
      <c r="N19" s="688"/>
    </row>
    <row r="20" spans="1:28" ht="17.100000000000001" customHeight="1">
      <c r="A20" s="684"/>
      <c r="B20" s="684"/>
      <c r="C20" s="684"/>
      <c r="D20" s="684"/>
      <c r="E20" s="684"/>
      <c r="F20" s="684"/>
      <c r="G20" s="308" t="s">
        <v>99</v>
      </c>
      <c r="H20" s="308" t="s">
        <v>100</v>
      </c>
      <c r="I20" s="308" t="s">
        <v>99</v>
      </c>
      <c r="J20" s="308" t="s">
        <v>100</v>
      </c>
      <c r="K20" s="308" t="s">
        <v>99</v>
      </c>
      <c r="L20" s="308" t="s">
        <v>100</v>
      </c>
      <c r="M20" s="307" t="s">
        <v>99</v>
      </c>
      <c r="N20" s="307" t="s">
        <v>100</v>
      </c>
    </row>
    <row r="21" spans="1:28" ht="17.100000000000001" customHeight="1">
      <c r="A21" s="727" t="s">
        <v>785</v>
      </c>
      <c r="B21" s="727"/>
      <c r="C21" s="727"/>
      <c r="D21" s="727"/>
      <c r="E21" s="727"/>
      <c r="F21" s="727"/>
      <c r="G21" s="311">
        <v>2</v>
      </c>
      <c r="H21" s="311">
        <v>1</v>
      </c>
      <c r="I21" s="311">
        <v>39</v>
      </c>
      <c r="J21" s="311">
        <v>38</v>
      </c>
      <c r="K21" s="311">
        <v>9</v>
      </c>
      <c r="L21" s="311">
        <v>10</v>
      </c>
      <c r="M21" s="347">
        <f>SUM(G21+I21+K21)</f>
        <v>50</v>
      </c>
      <c r="N21" s="347">
        <f>SUM(H21+J21+L21)</f>
        <v>49</v>
      </c>
    </row>
    <row r="22" spans="1:28" ht="17.100000000000001" customHeight="1">
      <c r="A22" s="727" t="s">
        <v>786</v>
      </c>
      <c r="B22" s="727"/>
      <c r="C22" s="727"/>
      <c r="D22" s="727"/>
      <c r="E22" s="727"/>
      <c r="F22" s="727"/>
      <c r="G22" s="311">
        <v>0</v>
      </c>
      <c r="H22" s="311">
        <v>0</v>
      </c>
      <c r="I22" s="311">
        <v>7</v>
      </c>
      <c r="J22" s="311">
        <v>3</v>
      </c>
      <c r="K22" s="311">
        <v>5</v>
      </c>
      <c r="L22" s="311">
        <v>4</v>
      </c>
      <c r="M22" s="347">
        <f>SUM(G22+I22+K22)</f>
        <v>12</v>
      </c>
      <c r="N22" s="347">
        <f>SUM(H22+J22+L22)</f>
        <v>7</v>
      </c>
      <c r="O22" s="662"/>
      <c r="P22" s="662"/>
      <c r="Q22" s="662"/>
      <c r="R22" s="662"/>
      <c r="S22" s="662"/>
      <c r="T22" s="662"/>
      <c r="U22" s="662"/>
      <c r="V22" s="662"/>
      <c r="W22" s="662"/>
      <c r="X22" s="662"/>
      <c r="Y22" s="662"/>
      <c r="Z22" s="662"/>
      <c r="AA22" s="662"/>
      <c r="AB22" s="662"/>
    </row>
    <row r="23" spans="1:28" ht="17.100000000000001" customHeight="1">
      <c r="O23" s="662"/>
      <c r="P23" s="662"/>
      <c r="Q23" s="662"/>
      <c r="R23" s="662"/>
      <c r="S23" s="662"/>
      <c r="T23" s="662"/>
      <c r="U23" s="662"/>
      <c r="V23" s="662"/>
      <c r="W23" s="662"/>
      <c r="X23" s="662"/>
      <c r="Y23" s="662"/>
      <c r="Z23" s="662"/>
      <c r="AA23" s="662"/>
      <c r="AB23" s="662"/>
    </row>
    <row r="24" spans="1:28" ht="30" customHeight="1">
      <c r="A24" s="394" t="s">
        <v>926</v>
      </c>
      <c r="B24" s="394"/>
      <c r="C24" s="394"/>
      <c r="D24" s="394"/>
      <c r="E24" s="394"/>
      <c r="F24" s="394"/>
      <c r="G24" s="394"/>
      <c r="H24" s="394"/>
      <c r="I24" s="394"/>
      <c r="J24" s="394"/>
      <c r="K24" s="695">
        <v>2</v>
      </c>
      <c r="L24" s="695"/>
      <c r="M24" s="695"/>
      <c r="N24" s="695"/>
      <c r="O24" s="337"/>
    </row>
    <row r="25" spans="1:28" ht="17.100000000000001" customHeight="1">
      <c r="A25" s="197"/>
      <c r="B25" s="197"/>
      <c r="C25" s="197"/>
      <c r="D25" s="197"/>
      <c r="E25" s="197"/>
      <c r="F25" s="197"/>
      <c r="G25" s="108"/>
      <c r="H25" s="108"/>
      <c r="I25" s="108"/>
      <c r="J25" s="108"/>
      <c r="K25" s="108"/>
      <c r="L25" s="108"/>
      <c r="M25" s="240"/>
      <c r="N25" s="240"/>
    </row>
    <row r="26" spans="1:28" ht="23.25" customHeight="1">
      <c r="A26" s="394" t="s">
        <v>927</v>
      </c>
      <c r="B26" s="394"/>
      <c r="C26" s="394"/>
      <c r="D26" s="394"/>
      <c r="E26" s="394"/>
      <c r="F26" s="394"/>
      <c r="G26" s="394"/>
      <c r="H26" s="394"/>
      <c r="I26" s="394"/>
      <c r="J26" s="394"/>
      <c r="K26" s="695">
        <v>24</v>
      </c>
      <c r="L26" s="695"/>
      <c r="M26" s="695"/>
      <c r="N26" s="695"/>
      <c r="O26" s="742"/>
      <c r="P26" s="743"/>
      <c r="Q26" s="743"/>
      <c r="R26" s="743"/>
      <c r="S26" s="743"/>
      <c r="T26" s="743"/>
      <c r="U26" s="743"/>
      <c r="V26" s="743"/>
      <c r="W26" s="743"/>
      <c r="X26" s="743"/>
      <c r="Y26" s="743"/>
      <c r="Z26" s="743"/>
    </row>
    <row r="27" spans="1:28" ht="23.25" customHeight="1">
      <c r="A27" s="227"/>
      <c r="B27" s="227"/>
      <c r="C27" s="227"/>
      <c r="D27" s="227"/>
      <c r="E27" s="227"/>
      <c r="F27" s="227"/>
      <c r="G27" s="227"/>
      <c r="H27" s="227"/>
      <c r="I27" s="227"/>
      <c r="J27" s="227"/>
      <c r="K27" s="150"/>
      <c r="L27" s="150"/>
      <c r="M27" s="150"/>
      <c r="N27" s="150"/>
    </row>
    <row r="28" spans="1:28" ht="17.100000000000001" customHeight="1">
      <c r="A28" s="724" t="s">
        <v>888</v>
      </c>
      <c r="B28" s="724"/>
      <c r="C28" s="724"/>
      <c r="D28" s="724"/>
      <c r="E28" s="724"/>
      <c r="F28" s="724"/>
      <c r="G28" s="724"/>
      <c r="H28" s="724"/>
      <c r="I28" s="724"/>
      <c r="J28" s="724"/>
      <c r="K28" s="724"/>
      <c r="L28" s="724"/>
      <c r="M28" s="724"/>
      <c r="N28" s="724"/>
    </row>
    <row r="29" spans="1:28" ht="17.100000000000001" customHeight="1">
      <c r="A29" s="623" t="s">
        <v>181</v>
      </c>
      <c r="B29" s="624"/>
      <c r="C29" s="624"/>
      <c r="D29" s="624"/>
      <c r="E29" s="624"/>
      <c r="F29" s="624"/>
      <c r="G29" s="625"/>
      <c r="H29" s="726" t="s">
        <v>277</v>
      </c>
      <c r="I29" s="726"/>
      <c r="J29" s="726"/>
      <c r="K29" s="726"/>
      <c r="L29" s="726"/>
      <c r="M29" s="726"/>
      <c r="N29" s="726"/>
    </row>
    <row r="30" spans="1:28" ht="17.100000000000001" customHeight="1">
      <c r="A30" s="626"/>
      <c r="B30" s="627"/>
      <c r="C30" s="627"/>
      <c r="D30" s="627"/>
      <c r="E30" s="627"/>
      <c r="F30" s="627"/>
      <c r="G30" s="628"/>
      <c r="H30" s="726" t="s">
        <v>99</v>
      </c>
      <c r="I30" s="726"/>
      <c r="J30" s="726" t="s">
        <v>100</v>
      </c>
      <c r="K30" s="726"/>
      <c r="L30" s="501" t="s">
        <v>95</v>
      </c>
      <c r="M30" s="501"/>
      <c r="N30" s="501"/>
    </row>
    <row r="31" spans="1:28" ht="30" customHeight="1">
      <c r="A31" s="567" t="s">
        <v>770</v>
      </c>
      <c r="B31" s="567"/>
      <c r="C31" s="567"/>
      <c r="D31" s="567"/>
      <c r="E31" s="567"/>
      <c r="F31" s="567"/>
      <c r="G31" s="567"/>
      <c r="H31" s="527">
        <v>27</v>
      </c>
      <c r="I31" s="527"/>
      <c r="J31" s="527">
        <v>23</v>
      </c>
      <c r="K31" s="527"/>
      <c r="L31" s="664">
        <f>SUM(H31:K31)</f>
        <v>50</v>
      </c>
      <c r="M31" s="664"/>
      <c r="N31" s="664"/>
    </row>
    <row r="32" spans="1:28" ht="17.100000000000001" customHeight="1">
      <c r="A32" s="567" t="s">
        <v>600</v>
      </c>
      <c r="B32" s="567"/>
      <c r="C32" s="567"/>
      <c r="D32" s="567"/>
      <c r="E32" s="567"/>
      <c r="F32" s="567"/>
      <c r="G32" s="567"/>
      <c r="H32" s="527">
        <v>0</v>
      </c>
      <c r="I32" s="527"/>
      <c r="J32" s="527">
        <v>0</v>
      </c>
      <c r="K32" s="527"/>
      <c r="L32" s="664">
        <f t="shared" ref="L32:L37" si="3">SUM(H32:K32)</f>
        <v>0</v>
      </c>
      <c r="M32" s="664"/>
      <c r="N32" s="664"/>
    </row>
    <row r="33" spans="1:15" ht="17.100000000000001" customHeight="1">
      <c r="A33" s="567" t="s">
        <v>557</v>
      </c>
      <c r="B33" s="567"/>
      <c r="C33" s="567"/>
      <c r="D33" s="567"/>
      <c r="E33" s="567"/>
      <c r="F33" s="567"/>
      <c r="G33" s="567"/>
      <c r="H33" s="527">
        <v>11</v>
      </c>
      <c r="I33" s="527"/>
      <c r="J33" s="527">
        <v>3</v>
      </c>
      <c r="K33" s="527"/>
      <c r="L33" s="664">
        <f t="shared" si="3"/>
        <v>14</v>
      </c>
      <c r="M33" s="664"/>
      <c r="N33" s="664"/>
    </row>
    <row r="34" spans="1:15" ht="17.100000000000001" customHeight="1">
      <c r="A34" s="567" t="s">
        <v>326</v>
      </c>
      <c r="B34" s="567"/>
      <c r="C34" s="567"/>
      <c r="D34" s="567"/>
      <c r="E34" s="567"/>
      <c r="F34" s="567"/>
      <c r="G34" s="567"/>
      <c r="H34" s="527">
        <v>19</v>
      </c>
      <c r="I34" s="527"/>
      <c r="J34" s="527">
        <v>16</v>
      </c>
      <c r="K34" s="527"/>
      <c r="L34" s="664">
        <f t="shared" si="3"/>
        <v>35</v>
      </c>
      <c r="M34" s="664"/>
      <c r="N34" s="664"/>
    </row>
    <row r="35" spans="1:15" ht="17.100000000000001" customHeight="1">
      <c r="A35" s="739" t="s">
        <v>769</v>
      </c>
      <c r="B35" s="740"/>
      <c r="C35" s="740"/>
      <c r="D35" s="740"/>
      <c r="E35" s="740"/>
      <c r="F35" s="740"/>
      <c r="G35" s="741"/>
      <c r="H35" s="527">
        <v>0</v>
      </c>
      <c r="I35" s="527"/>
      <c r="J35" s="527">
        <v>0</v>
      </c>
      <c r="K35" s="527"/>
      <c r="L35" s="664">
        <f t="shared" si="3"/>
        <v>0</v>
      </c>
      <c r="M35" s="664"/>
      <c r="N35" s="664"/>
    </row>
    <row r="36" spans="1:15" ht="30" customHeight="1">
      <c r="A36" s="739" t="s">
        <v>771</v>
      </c>
      <c r="B36" s="740"/>
      <c r="C36" s="740"/>
      <c r="D36" s="740"/>
      <c r="E36" s="740"/>
      <c r="F36" s="740"/>
      <c r="G36" s="741"/>
      <c r="H36" s="527">
        <v>0</v>
      </c>
      <c r="I36" s="527"/>
      <c r="J36" s="527">
        <v>0</v>
      </c>
      <c r="K36" s="527"/>
      <c r="L36" s="664">
        <f t="shared" si="3"/>
        <v>0</v>
      </c>
      <c r="M36" s="664"/>
      <c r="N36" s="664"/>
    </row>
    <row r="37" spans="1:15" ht="17.100000000000001" customHeight="1">
      <c r="A37" s="663" t="s">
        <v>566</v>
      </c>
      <c r="B37" s="663"/>
      <c r="C37" s="663"/>
      <c r="D37" s="663"/>
      <c r="E37" s="663"/>
      <c r="F37" s="663"/>
      <c r="G37" s="663"/>
      <c r="H37" s="731">
        <f>SUM(H31:I36)</f>
        <v>57</v>
      </c>
      <c r="I37" s="732"/>
      <c r="J37" s="731">
        <f>SUM(J31:K36)</f>
        <v>42</v>
      </c>
      <c r="K37" s="732"/>
      <c r="L37" s="664">
        <f t="shared" si="3"/>
        <v>99</v>
      </c>
      <c r="M37" s="664"/>
      <c r="N37" s="664"/>
    </row>
    <row r="39" spans="1:15" ht="30" customHeight="1">
      <c r="A39" s="394" t="s">
        <v>889</v>
      </c>
      <c r="B39" s="394"/>
      <c r="C39" s="394"/>
      <c r="D39" s="394"/>
      <c r="E39" s="394"/>
      <c r="F39" s="394"/>
      <c r="G39" s="394"/>
      <c r="H39" s="394"/>
      <c r="I39" s="394"/>
      <c r="J39" s="394"/>
      <c r="K39" s="709">
        <v>73</v>
      </c>
      <c r="L39" s="725"/>
      <c r="M39" s="725"/>
      <c r="N39" s="710"/>
    </row>
    <row r="41" spans="1:15" ht="30" customHeight="1">
      <c r="A41" s="394" t="s">
        <v>887</v>
      </c>
      <c r="B41" s="394"/>
      <c r="C41" s="394"/>
      <c r="D41" s="394"/>
      <c r="E41" s="394"/>
      <c r="F41" s="394"/>
      <c r="G41" s="394"/>
      <c r="H41" s="394"/>
      <c r="I41" s="394"/>
      <c r="J41" s="394"/>
      <c r="K41" s="709">
        <v>14</v>
      </c>
      <c r="L41" s="725"/>
      <c r="M41" s="725"/>
      <c r="N41" s="710"/>
      <c r="O41" s="332"/>
    </row>
    <row r="43" spans="1:15" ht="17.100000000000001" customHeight="1">
      <c r="A43" s="711" t="s">
        <v>657</v>
      </c>
      <c r="B43" s="711"/>
      <c r="C43" s="711"/>
      <c r="D43" s="711"/>
      <c r="E43" s="711"/>
      <c r="F43" s="711"/>
      <c r="G43" s="711"/>
      <c r="H43" s="711"/>
      <c r="I43" s="711"/>
      <c r="J43" s="711"/>
      <c r="K43" s="711"/>
      <c r="L43" s="711"/>
      <c r="M43" s="711"/>
      <c r="N43" s="711"/>
    </row>
    <row r="44" spans="1:15" ht="17.100000000000001" customHeight="1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15" ht="17.100000000000001" customHeight="1">
      <c r="A45" s="423" t="s">
        <v>890</v>
      </c>
      <c r="B45" s="424"/>
      <c r="C45" s="424"/>
      <c r="D45" s="424"/>
      <c r="E45" s="424"/>
      <c r="F45" s="424"/>
      <c r="G45" s="424"/>
      <c r="H45" s="424"/>
      <c r="I45" s="424"/>
      <c r="J45" s="424"/>
      <c r="K45" s="424"/>
      <c r="L45" s="424"/>
      <c r="M45" s="424"/>
      <c r="N45" s="425"/>
    </row>
    <row r="46" spans="1:15" ht="17.100000000000001" customHeight="1">
      <c r="A46" s="675" t="s">
        <v>181</v>
      </c>
      <c r="B46" s="676"/>
      <c r="C46" s="676"/>
      <c r="D46" s="676"/>
      <c r="E46" s="676"/>
      <c r="F46" s="677"/>
      <c r="G46" s="691" t="s">
        <v>148</v>
      </c>
      <c r="H46" s="692"/>
      <c r="I46" s="404" t="s">
        <v>149</v>
      </c>
      <c r="J46" s="404"/>
      <c r="K46" s="404" t="s">
        <v>150</v>
      </c>
      <c r="L46" s="404"/>
      <c r="M46" s="691" t="s">
        <v>95</v>
      </c>
      <c r="N46" s="692"/>
    </row>
    <row r="47" spans="1:15" ht="17.100000000000001" customHeight="1">
      <c r="A47" s="681"/>
      <c r="B47" s="682"/>
      <c r="C47" s="682"/>
      <c r="D47" s="682"/>
      <c r="E47" s="682"/>
      <c r="F47" s="683"/>
      <c r="G47" s="181" t="s">
        <v>99</v>
      </c>
      <c r="H47" s="181" t="s">
        <v>100</v>
      </c>
      <c r="I47" s="181" t="s">
        <v>99</v>
      </c>
      <c r="J47" s="181" t="s">
        <v>100</v>
      </c>
      <c r="K47" s="181" t="s">
        <v>99</v>
      </c>
      <c r="L47" s="181" t="s">
        <v>100</v>
      </c>
      <c r="M47" s="181" t="s">
        <v>99</v>
      </c>
      <c r="N47" s="181" t="s">
        <v>100</v>
      </c>
    </row>
    <row r="48" spans="1:15" ht="17.100000000000001" customHeight="1">
      <c r="A48" s="712" t="s">
        <v>591</v>
      </c>
      <c r="B48" s="713"/>
      <c r="C48" s="713"/>
      <c r="D48" s="713"/>
      <c r="E48" s="713"/>
      <c r="F48" s="714"/>
      <c r="G48" s="205">
        <v>0</v>
      </c>
      <c r="H48" s="348">
        <v>0</v>
      </c>
      <c r="I48" s="348">
        <v>0</v>
      </c>
      <c r="J48" s="348">
        <v>0</v>
      </c>
      <c r="K48" s="348">
        <v>0</v>
      </c>
      <c r="L48" s="348">
        <v>0</v>
      </c>
      <c r="M48" s="170">
        <f>G48+I48+K48</f>
        <v>0</v>
      </c>
      <c r="N48" s="170">
        <f>H48+J48+L48</f>
        <v>0</v>
      </c>
    </row>
    <row r="49" spans="1:15" ht="17.100000000000001" customHeight="1">
      <c r="A49" s="666" t="s">
        <v>238</v>
      </c>
      <c r="B49" s="666"/>
      <c r="C49" s="666"/>
      <c r="D49" s="666"/>
      <c r="E49" s="666"/>
      <c r="F49" s="666"/>
      <c r="G49" s="348">
        <v>1</v>
      </c>
      <c r="H49" s="348">
        <v>0</v>
      </c>
      <c r="I49" s="348">
        <v>1</v>
      </c>
      <c r="J49" s="348">
        <v>1</v>
      </c>
      <c r="K49" s="348">
        <v>1</v>
      </c>
      <c r="L49" s="348">
        <v>1</v>
      </c>
      <c r="M49" s="170">
        <f t="shared" ref="M49:M53" si="4">G49+I49+K49</f>
        <v>3</v>
      </c>
      <c r="N49" s="170">
        <f t="shared" ref="N49:N52" si="5">H49+J49+L49</f>
        <v>2</v>
      </c>
    </row>
    <row r="50" spans="1:15" ht="17.100000000000001" customHeight="1">
      <c r="A50" s="712" t="s">
        <v>326</v>
      </c>
      <c r="B50" s="713"/>
      <c r="C50" s="713"/>
      <c r="D50" s="713"/>
      <c r="E50" s="713"/>
      <c r="F50" s="714"/>
      <c r="G50" s="348">
        <v>0</v>
      </c>
      <c r="H50" s="348">
        <v>0</v>
      </c>
      <c r="I50" s="348">
        <v>2</v>
      </c>
      <c r="J50" s="348">
        <v>1</v>
      </c>
      <c r="K50" s="348">
        <v>2</v>
      </c>
      <c r="L50" s="348">
        <v>5</v>
      </c>
      <c r="M50" s="170">
        <f t="shared" si="4"/>
        <v>4</v>
      </c>
      <c r="N50" s="170">
        <f t="shared" si="5"/>
        <v>6</v>
      </c>
    </row>
    <row r="51" spans="1:15" ht="17.100000000000001" customHeight="1">
      <c r="A51" s="666" t="s">
        <v>327</v>
      </c>
      <c r="B51" s="666"/>
      <c r="C51" s="666"/>
      <c r="D51" s="666"/>
      <c r="E51" s="666"/>
      <c r="F51" s="666"/>
      <c r="G51" s="348">
        <v>0</v>
      </c>
      <c r="H51" s="348">
        <v>0</v>
      </c>
      <c r="I51" s="348">
        <v>0</v>
      </c>
      <c r="J51" s="348">
        <v>0</v>
      </c>
      <c r="K51" s="348">
        <v>0</v>
      </c>
      <c r="L51" s="348">
        <v>0</v>
      </c>
      <c r="M51" s="170">
        <f t="shared" si="4"/>
        <v>0</v>
      </c>
      <c r="N51" s="170">
        <f t="shared" si="5"/>
        <v>0</v>
      </c>
    </row>
    <row r="52" spans="1:15" ht="17.100000000000001" customHeight="1">
      <c r="A52" s="684" t="s">
        <v>623</v>
      </c>
      <c r="B52" s="684"/>
      <c r="C52" s="684"/>
      <c r="D52" s="684"/>
      <c r="E52" s="684"/>
      <c r="F52" s="684"/>
      <c r="G52" s="203">
        <f t="shared" ref="G52:L52" si="6">SUM(G48:G51)</f>
        <v>1</v>
      </c>
      <c r="H52" s="203">
        <f t="shared" si="6"/>
        <v>0</v>
      </c>
      <c r="I52" s="203">
        <f t="shared" si="6"/>
        <v>3</v>
      </c>
      <c r="J52" s="203">
        <f t="shared" si="6"/>
        <v>2</v>
      </c>
      <c r="K52" s="203">
        <f t="shared" si="6"/>
        <v>3</v>
      </c>
      <c r="L52" s="203">
        <f t="shared" si="6"/>
        <v>6</v>
      </c>
      <c r="M52" s="204">
        <f t="shared" si="4"/>
        <v>7</v>
      </c>
      <c r="N52" s="204">
        <f t="shared" si="5"/>
        <v>8</v>
      </c>
    </row>
    <row r="53" spans="1:15" ht="17.100000000000001" customHeight="1">
      <c r="A53" s="439" t="s">
        <v>119</v>
      </c>
      <c r="B53" s="440"/>
      <c r="C53" s="440"/>
      <c r="D53" s="440"/>
      <c r="E53" s="440"/>
      <c r="F53" s="441"/>
      <c r="G53" s="718">
        <f>G52+H52</f>
        <v>1</v>
      </c>
      <c r="H53" s="718"/>
      <c r="I53" s="718">
        <f>I52+J52</f>
        <v>5</v>
      </c>
      <c r="J53" s="718"/>
      <c r="K53" s="718">
        <f>K52+L52</f>
        <v>9</v>
      </c>
      <c r="L53" s="718"/>
      <c r="M53" s="689">
        <f t="shared" si="4"/>
        <v>15</v>
      </c>
      <c r="N53" s="690"/>
    </row>
    <row r="54" spans="1:15" ht="17.100000000000001" customHeight="1">
      <c r="A54" s="107"/>
      <c r="B54" s="107"/>
      <c r="C54" s="107"/>
      <c r="D54" s="107"/>
      <c r="E54" s="107"/>
      <c r="F54" s="107"/>
      <c r="G54" s="108"/>
      <c r="H54" s="108"/>
      <c r="I54" s="109"/>
      <c r="J54" s="109"/>
      <c r="K54" s="109"/>
      <c r="L54" s="109"/>
      <c r="M54" s="109"/>
      <c r="N54" s="109"/>
    </row>
    <row r="55" spans="1:15" ht="30.75" customHeight="1">
      <c r="A55" s="423" t="s">
        <v>885</v>
      </c>
      <c r="B55" s="424"/>
      <c r="C55" s="424"/>
      <c r="D55" s="424"/>
      <c r="E55" s="424"/>
      <c r="F55" s="424"/>
      <c r="G55" s="424"/>
      <c r="H55" s="424"/>
      <c r="I55" s="424"/>
      <c r="J55" s="424"/>
      <c r="K55" s="424"/>
      <c r="L55" s="424"/>
      <c r="M55" s="424"/>
      <c r="N55" s="425"/>
      <c r="O55" s="235"/>
    </row>
    <row r="56" spans="1:15" ht="17.100000000000001" customHeight="1">
      <c r="A56" s="684" t="s">
        <v>181</v>
      </c>
      <c r="B56" s="684"/>
      <c r="C56" s="684"/>
      <c r="D56" s="684"/>
      <c r="E56" s="684"/>
      <c r="F56" s="684"/>
      <c r="G56" s="691" t="s">
        <v>148</v>
      </c>
      <c r="H56" s="692"/>
      <c r="I56" s="404" t="s">
        <v>149</v>
      </c>
      <c r="J56" s="404"/>
      <c r="K56" s="404" t="s">
        <v>150</v>
      </c>
      <c r="L56" s="404"/>
      <c r="M56" s="716" t="s">
        <v>567</v>
      </c>
      <c r="N56" s="717"/>
      <c r="O56" s="124"/>
    </row>
    <row r="57" spans="1:15" ht="17.100000000000001" customHeight="1">
      <c r="A57" s="684"/>
      <c r="B57" s="684"/>
      <c r="C57" s="684"/>
      <c r="D57" s="684"/>
      <c r="E57" s="684"/>
      <c r="F57" s="684"/>
      <c r="G57" s="154" t="s">
        <v>99</v>
      </c>
      <c r="H57" s="154" t="s">
        <v>100</v>
      </c>
      <c r="I57" s="154" t="s">
        <v>99</v>
      </c>
      <c r="J57" s="154" t="s">
        <v>100</v>
      </c>
      <c r="K57" s="154" t="s">
        <v>99</v>
      </c>
      <c r="L57" s="154" t="s">
        <v>100</v>
      </c>
      <c r="M57" s="183" t="s">
        <v>99</v>
      </c>
      <c r="N57" s="183" t="s">
        <v>100</v>
      </c>
    </row>
    <row r="58" spans="1:15" ht="17.100000000000001" customHeight="1">
      <c r="A58" s="712" t="s">
        <v>591</v>
      </c>
      <c r="B58" s="713"/>
      <c r="C58" s="713"/>
      <c r="D58" s="713"/>
      <c r="E58" s="713"/>
      <c r="F58" s="714"/>
      <c r="G58" s="199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204">
        <f>G58+I58+K58</f>
        <v>0</v>
      </c>
      <c r="N58" s="204">
        <f>H58+J58+L58</f>
        <v>0</v>
      </c>
    </row>
    <row r="59" spans="1:15" ht="17.100000000000001" customHeight="1">
      <c r="A59" s="666" t="s">
        <v>238</v>
      </c>
      <c r="B59" s="666"/>
      <c r="C59" s="666"/>
      <c r="D59" s="666"/>
      <c r="E59" s="666"/>
      <c r="F59" s="666"/>
      <c r="G59" s="344">
        <v>8</v>
      </c>
      <c r="H59" s="344">
        <v>5</v>
      </c>
      <c r="I59" s="344">
        <v>10</v>
      </c>
      <c r="J59" s="344">
        <v>6</v>
      </c>
      <c r="K59" s="344">
        <v>6</v>
      </c>
      <c r="L59" s="344">
        <v>2</v>
      </c>
      <c r="M59" s="204">
        <f t="shared" ref="M59:M62" si="7">G59+I59+K59</f>
        <v>24</v>
      </c>
      <c r="N59" s="204">
        <f t="shared" ref="N59:N62" si="8">H59+J59+L59</f>
        <v>13</v>
      </c>
    </row>
    <row r="60" spans="1:15" ht="17.100000000000001" customHeight="1">
      <c r="A60" s="432" t="s">
        <v>326</v>
      </c>
      <c r="B60" s="433"/>
      <c r="C60" s="433"/>
      <c r="D60" s="433"/>
      <c r="E60" s="433"/>
      <c r="F60" s="434"/>
      <c r="G60" s="344">
        <v>0</v>
      </c>
      <c r="H60" s="344">
        <v>1</v>
      </c>
      <c r="I60" s="344">
        <v>18</v>
      </c>
      <c r="J60" s="344">
        <v>12</v>
      </c>
      <c r="K60" s="344">
        <v>6</v>
      </c>
      <c r="L60" s="344">
        <v>21</v>
      </c>
      <c r="M60" s="204">
        <f t="shared" si="7"/>
        <v>24</v>
      </c>
      <c r="N60" s="204">
        <f t="shared" si="8"/>
        <v>34</v>
      </c>
    </row>
    <row r="61" spans="1:15" ht="17.100000000000001" customHeight="1">
      <c r="A61" s="665" t="s">
        <v>327</v>
      </c>
      <c r="B61" s="665"/>
      <c r="C61" s="665"/>
      <c r="D61" s="665"/>
      <c r="E61" s="665"/>
      <c r="F61" s="665"/>
      <c r="G61" s="344">
        <v>0</v>
      </c>
      <c r="H61" s="344">
        <v>0</v>
      </c>
      <c r="I61" s="344">
        <v>0</v>
      </c>
      <c r="J61" s="344">
        <v>0</v>
      </c>
      <c r="K61" s="344">
        <v>0</v>
      </c>
      <c r="L61" s="344">
        <v>0</v>
      </c>
      <c r="M61" s="204">
        <f t="shared" si="7"/>
        <v>0</v>
      </c>
      <c r="N61" s="204">
        <f t="shared" si="8"/>
        <v>0</v>
      </c>
    </row>
    <row r="62" spans="1:15" ht="17.100000000000001" customHeight="1">
      <c r="A62" s="684" t="s">
        <v>623</v>
      </c>
      <c r="B62" s="684"/>
      <c r="C62" s="684"/>
      <c r="D62" s="684"/>
      <c r="E62" s="684"/>
      <c r="F62" s="684"/>
      <c r="G62" s="203">
        <f t="shared" ref="G62:L62" si="9">SUM(G58:G61)</f>
        <v>8</v>
      </c>
      <c r="H62" s="203">
        <f t="shared" si="9"/>
        <v>6</v>
      </c>
      <c r="I62" s="203">
        <f t="shared" si="9"/>
        <v>28</v>
      </c>
      <c r="J62" s="203">
        <f t="shared" si="9"/>
        <v>18</v>
      </c>
      <c r="K62" s="203">
        <f t="shared" si="9"/>
        <v>12</v>
      </c>
      <c r="L62" s="203">
        <f t="shared" si="9"/>
        <v>23</v>
      </c>
      <c r="M62" s="204">
        <f t="shared" si="7"/>
        <v>48</v>
      </c>
      <c r="N62" s="204">
        <f t="shared" si="8"/>
        <v>47</v>
      </c>
    </row>
    <row r="63" spans="1:15" ht="17.100000000000001" customHeight="1">
      <c r="A63" s="684" t="s">
        <v>119</v>
      </c>
      <c r="B63" s="684"/>
      <c r="C63" s="684"/>
      <c r="D63" s="684"/>
      <c r="E63" s="684"/>
      <c r="F63" s="684"/>
      <c r="G63" s="718">
        <f>G62+H62</f>
        <v>14</v>
      </c>
      <c r="H63" s="718"/>
      <c r="I63" s="718">
        <f>I62+J62</f>
        <v>46</v>
      </c>
      <c r="J63" s="718"/>
      <c r="K63" s="718">
        <f>K62+L62</f>
        <v>35</v>
      </c>
      <c r="L63" s="718"/>
      <c r="M63" s="715">
        <f>G63+I63+K63</f>
        <v>95</v>
      </c>
      <c r="N63" s="715"/>
    </row>
    <row r="64" spans="1:15" ht="17.100000000000001" customHeight="1">
      <c r="A64" s="107"/>
      <c r="B64" s="107"/>
      <c r="C64" s="107"/>
      <c r="D64" s="107"/>
      <c r="E64" s="107"/>
      <c r="F64" s="107"/>
      <c r="G64" s="109"/>
      <c r="H64" s="109"/>
      <c r="I64" s="109"/>
      <c r="J64" s="109"/>
      <c r="K64" s="109"/>
      <c r="L64" s="109"/>
      <c r="M64" s="109"/>
      <c r="N64" s="109"/>
    </row>
    <row r="65" spans="1:22" ht="28.5" customHeight="1">
      <c r="A65" s="394" t="s">
        <v>886</v>
      </c>
      <c r="B65" s="394"/>
      <c r="C65" s="394"/>
      <c r="D65" s="394"/>
      <c r="E65" s="394"/>
      <c r="F65" s="394"/>
      <c r="G65" s="394"/>
      <c r="H65" s="394"/>
      <c r="I65" s="394"/>
      <c r="J65" s="394"/>
      <c r="K65" s="394"/>
      <c r="L65" s="394"/>
      <c r="M65" s="394"/>
      <c r="N65" s="394"/>
    </row>
    <row r="66" spans="1:22" ht="17.25" customHeight="1">
      <c r="A66" s="684" t="s">
        <v>181</v>
      </c>
      <c r="B66" s="684"/>
      <c r="C66" s="684"/>
      <c r="D66" s="684"/>
      <c r="E66" s="684"/>
      <c r="F66" s="684"/>
      <c r="G66" s="691" t="s">
        <v>148</v>
      </c>
      <c r="H66" s="692"/>
      <c r="I66" s="404" t="s">
        <v>149</v>
      </c>
      <c r="J66" s="404"/>
      <c r="K66" s="404" t="s">
        <v>150</v>
      </c>
      <c r="L66" s="404"/>
      <c r="M66" s="733" t="s">
        <v>634</v>
      </c>
      <c r="N66" s="734"/>
      <c r="O66" s="118"/>
    </row>
    <row r="67" spans="1:22" ht="14.25" customHeight="1">
      <c r="A67" s="684"/>
      <c r="B67" s="684"/>
      <c r="C67" s="684"/>
      <c r="D67" s="684"/>
      <c r="E67" s="684"/>
      <c r="F67" s="684"/>
      <c r="G67" s="154" t="s">
        <v>99</v>
      </c>
      <c r="H67" s="154" t="s">
        <v>100</v>
      </c>
      <c r="I67" s="154" t="s">
        <v>99</v>
      </c>
      <c r="J67" s="154" t="s">
        <v>100</v>
      </c>
      <c r="K67" s="154" t="s">
        <v>99</v>
      </c>
      <c r="L67" s="154" t="s">
        <v>100</v>
      </c>
      <c r="M67" s="183" t="s">
        <v>99</v>
      </c>
      <c r="N67" s="183" t="s">
        <v>100</v>
      </c>
    </row>
    <row r="68" spans="1:22" ht="17.100000000000001" customHeight="1">
      <c r="A68" s="712" t="s">
        <v>591</v>
      </c>
      <c r="B68" s="713"/>
      <c r="C68" s="713"/>
      <c r="D68" s="713"/>
      <c r="E68" s="713"/>
      <c r="F68" s="714"/>
      <c r="G68" s="199">
        <v>0</v>
      </c>
      <c r="H68" s="344">
        <v>0</v>
      </c>
      <c r="I68" s="344">
        <v>0</v>
      </c>
      <c r="J68" s="344">
        <v>0</v>
      </c>
      <c r="K68" s="344">
        <v>0</v>
      </c>
      <c r="L68" s="344">
        <v>0</v>
      </c>
      <c r="M68" s="211">
        <f>G68+I68+K68</f>
        <v>0</v>
      </c>
      <c r="N68" s="211">
        <f>H68+J68+L68</f>
        <v>0</v>
      </c>
    </row>
    <row r="69" spans="1:22" ht="17.100000000000001" customHeight="1">
      <c r="A69" s="666" t="s">
        <v>238</v>
      </c>
      <c r="B69" s="666"/>
      <c r="C69" s="666"/>
      <c r="D69" s="666"/>
      <c r="E69" s="666"/>
      <c r="F69" s="666"/>
      <c r="G69" s="344">
        <v>3</v>
      </c>
      <c r="H69" s="344">
        <v>3</v>
      </c>
      <c r="I69" s="344">
        <v>9</v>
      </c>
      <c r="J69" s="344">
        <v>5</v>
      </c>
      <c r="K69" s="344">
        <v>4</v>
      </c>
      <c r="L69" s="344">
        <v>2</v>
      </c>
      <c r="M69" s="211">
        <f t="shared" ref="M69:M72" si="10">G69+I69+K69</f>
        <v>16</v>
      </c>
      <c r="N69" s="211">
        <f t="shared" ref="N69:N72" si="11">H69+J69+L69</f>
        <v>10</v>
      </c>
    </row>
    <row r="70" spans="1:22" ht="17.100000000000001" customHeight="1">
      <c r="A70" s="712" t="s">
        <v>326</v>
      </c>
      <c r="B70" s="713"/>
      <c r="C70" s="713"/>
      <c r="D70" s="713"/>
      <c r="E70" s="713"/>
      <c r="F70" s="714"/>
      <c r="G70" s="344">
        <v>0</v>
      </c>
      <c r="H70" s="344">
        <v>1</v>
      </c>
      <c r="I70" s="344">
        <v>16</v>
      </c>
      <c r="J70" s="344">
        <v>9</v>
      </c>
      <c r="K70" s="344">
        <v>4</v>
      </c>
      <c r="L70" s="344">
        <v>13</v>
      </c>
      <c r="M70" s="211">
        <f t="shared" si="10"/>
        <v>20</v>
      </c>
      <c r="N70" s="211">
        <f t="shared" si="11"/>
        <v>23</v>
      </c>
      <c r="P70" s="113"/>
      <c r="Q70" s="113"/>
      <c r="R70" s="113"/>
      <c r="S70" s="113"/>
      <c r="T70" s="113"/>
      <c r="U70" s="113"/>
      <c r="V70" s="113"/>
    </row>
    <row r="71" spans="1:22" ht="17.25" customHeight="1">
      <c r="A71" s="666" t="s">
        <v>327</v>
      </c>
      <c r="B71" s="666"/>
      <c r="C71" s="666"/>
      <c r="D71" s="666"/>
      <c r="E71" s="666"/>
      <c r="F71" s="666"/>
      <c r="G71" s="344">
        <v>0</v>
      </c>
      <c r="H71" s="344">
        <v>0</v>
      </c>
      <c r="I71" s="344">
        <v>0</v>
      </c>
      <c r="J71" s="344">
        <v>0</v>
      </c>
      <c r="K71" s="344">
        <v>0</v>
      </c>
      <c r="L71" s="344">
        <v>0</v>
      </c>
      <c r="M71" s="211">
        <f t="shared" si="10"/>
        <v>0</v>
      </c>
      <c r="N71" s="211">
        <f t="shared" si="11"/>
        <v>0</v>
      </c>
      <c r="P71" s="113"/>
      <c r="Q71" s="113"/>
      <c r="R71" s="113"/>
      <c r="S71" s="113"/>
      <c r="T71" s="113"/>
      <c r="U71" s="113"/>
      <c r="V71" s="113"/>
    </row>
    <row r="72" spans="1:22" ht="18" customHeight="1">
      <c r="A72" s="684" t="s">
        <v>566</v>
      </c>
      <c r="B72" s="684"/>
      <c r="C72" s="684"/>
      <c r="D72" s="684"/>
      <c r="E72" s="684"/>
      <c r="F72" s="684"/>
      <c r="G72" s="203">
        <f t="shared" ref="G72:L72" si="12">SUM(G68:G71)</f>
        <v>3</v>
      </c>
      <c r="H72" s="203">
        <f t="shared" si="12"/>
        <v>4</v>
      </c>
      <c r="I72" s="203">
        <f t="shared" si="12"/>
        <v>25</v>
      </c>
      <c r="J72" s="203">
        <f t="shared" si="12"/>
        <v>14</v>
      </c>
      <c r="K72" s="203">
        <f t="shared" si="12"/>
        <v>8</v>
      </c>
      <c r="L72" s="203">
        <f t="shared" si="12"/>
        <v>15</v>
      </c>
      <c r="M72" s="211">
        <f t="shared" si="10"/>
        <v>36</v>
      </c>
      <c r="N72" s="211">
        <f t="shared" si="11"/>
        <v>33</v>
      </c>
      <c r="P72" s="113"/>
      <c r="Q72" s="113"/>
      <c r="R72" s="113"/>
      <c r="S72" s="113"/>
      <c r="T72" s="113"/>
      <c r="U72" s="113"/>
      <c r="V72" s="113"/>
    </row>
    <row r="73" spans="1:22" ht="18.75" customHeight="1">
      <c r="A73" s="439" t="s">
        <v>95</v>
      </c>
      <c r="B73" s="440"/>
      <c r="C73" s="440"/>
      <c r="D73" s="440"/>
      <c r="E73" s="440"/>
      <c r="F73" s="441"/>
      <c r="G73" s="689">
        <f>G72+H72</f>
        <v>7</v>
      </c>
      <c r="H73" s="690"/>
      <c r="I73" s="689">
        <f>I72+J72</f>
        <v>39</v>
      </c>
      <c r="J73" s="690"/>
      <c r="K73" s="689">
        <f>K72+L72</f>
        <v>23</v>
      </c>
      <c r="L73" s="690"/>
      <c r="M73" s="736">
        <f>G73+I73+K73</f>
        <v>69</v>
      </c>
      <c r="N73" s="737"/>
      <c r="P73" s="113"/>
      <c r="Q73" s="113"/>
      <c r="R73" s="113"/>
      <c r="S73" s="113"/>
      <c r="T73" s="113"/>
      <c r="U73" s="113"/>
      <c r="V73" s="113"/>
    </row>
    <row r="74" spans="1:22" ht="15.75" customHeight="1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5"/>
      <c r="L74" s="185"/>
      <c r="M74" s="185"/>
      <c r="N74" s="185"/>
      <c r="P74" s="113"/>
      <c r="Q74" s="113"/>
      <c r="R74" s="113"/>
      <c r="S74" s="113"/>
      <c r="T74" s="113"/>
      <c r="U74" s="113"/>
      <c r="V74" s="113"/>
    </row>
    <row r="75" spans="1:22" ht="15.75" customHeight="1">
      <c r="A75" s="394" t="s">
        <v>891</v>
      </c>
      <c r="B75" s="394"/>
      <c r="C75" s="394"/>
      <c r="D75" s="394"/>
      <c r="E75" s="394"/>
      <c r="F75" s="394"/>
      <c r="G75" s="394"/>
      <c r="H75" s="394"/>
      <c r="I75" s="394"/>
      <c r="J75" s="394"/>
      <c r="K75" s="394"/>
      <c r="L75" s="394"/>
      <c r="M75" s="394"/>
      <c r="N75" s="394"/>
      <c r="P75" s="113"/>
      <c r="Q75" s="113"/>
      <c r="R75" s="113"/>
      <c r="S75" s="113"/>
      <c r="T75" s="113"/>
      <c r="U75" s="113"/>
      <c r="V75" s="113"/>
    </row>
    <row r="76" spans="1:22" ht="15.75" customHeight="1">
      <c r="A76" s="684" t="s">
        <v>372</v>
      </c>
      <c r="B76" s="684"/>
      <c r="C76" s="684"/>
      <c r="D76" s="684"/>
      <c r="E76" s="684"/>
      <c r="F76" s="684"/>
      <c r="G76" s="691" t="s">
        <v>148</v>
      </c>
      <c r="H76" s="692"/>
      <c r="I76" s="404" t="s">
        <v>149</v>
      </c>
      <c r="J76" s="404"/>
      <c r="K76" s="404" t="s">
        <v>150</v>
      </c>
      <c r="L76" s="404"/>
      <c r="M76" s="733" t="s">
        <v>634</v>
      </c>
      <c r="N76" s="734"/>
      <c r="P76" s="113"/>
      <c r="Q76" s="113"/>
      <c r="R76" s="113"/>
      <c r="S76" s="113"/>
      <c r="T76" s="113"/>
      <c r="U76" s="113"/>
      <c r="V76" s="113"/>
    </row>
    <row r="77" spans="1:22" ht="15.75" customHeight="1">
      <c r="A77" s="684"/>
      <c r="B77" s="684"/>
      <c r="C77" s="684"/>
      <c r="D77" s="684"/>
      <c r="E77" s="684"/>
      <c r="F77" s="684"/>
      <c r="G77" s="181" t="s">
        <v>99</v>
      </c>
      <c r="H77" s="181" t="s">
        <v>100</v>
      </c>
      <c r="I77" s="181" t="s">
        <v>99</v>
      </c>
      <c r="J77" s="181" t="s">
        <v>100</v>
      </c>
      <c r="K77" s="181" t="s">
        <v>99</v>
      </c>
      <c r="L77" s="181" t="s">
        <v>100</v>
      </c>
      <c r="M77" s="183" t="s">
        <v>99</v>
      </c>
      <c r="N77" s="183" t="s">
        <v>100</v>
      </c>
      <c r="P77" s="113"/>
      <c r="Q77" s="113"/>
      <c r="R77" s="113"/>
      <c r="S77" s="113"/>
      <c r="T77" s="113"/>
      <c r="U77" s="113"/>
      <c r="V77" s="113"/>
    </row>
    <row r="78" spans="1:22" ht="15.75" customHeight="1">
      <c r="A78" s="712" t="s">
        <v>632</v>
      </c>
      <c r="B78" s="713"/>
      <c r="C78" s="713"/>
      <c r="D78" s="713"/>
      <c r="E78" s="713"/>
      <c r="F78" s="714"/>
      <c r="G78" s="344">
        <v>5</v>
      </c>
      <c r="H78" s="344">
        <v>2</v>
      </c>
      <c r="I78" s="344">
        <v>1</v>
      </c>
      <c r="J78" s="344">
        <v>1</v>
      </c>
      <c r="K78" s="344">
        <v>2</v>
      </c>
      <c r="L78" s="344">
        <v>0</v>
      </c>
      <c r="M78" s="211">
        <f t="shared" ref="M78:N80" si="13">G78+I78+K78</f>
        <v>8</v>
      </c>
      <c r="N78" s="211">
        <f t="shared" si="13"/>
        <v>3</v>
      </c>
      <c r="O78" s="234"/>
      <c r="P78" s="113"/>
      <c r="Q78" s="113"/>
      <c r="R78" s="113"/>
      <c r="S78" s="113"/>
      <c r="T78" s="113"/>
      <c r="U78" s="113"/>
      <c r="V78" s="113"/>
    </row>
    <row r="79" spans="1:22" ht="15.75" customHeight="1">
      <c r="A79" s="666" t="s">
        <v>633</v>
      </c>
      <c r="B79" s="666"/>
      <c r="C79" s="666"/>
      <c r="D79" s="666"/>
      <c r="E79" s="666"/>
      <c r="F79" s="666"/>
      <c r="G79" s="344">
        <v>0</v>
      </c>
      <c r="H79" s="344">
        <v>0</v>
      </c>
      <c r="I79" s="344">
        <v>2</v>
      </c>
      <c r="J79" s="344">
        <v>3</v>
      </c>
      <c r="K79" s="344">
        <v>2</v>
      </c>
      <c r="L79" s="344">
        <v>8</v>
      </c>
      <c r="M79" s="211">
        <f t="shared" si="13"/>
        <v>4</v>
      </c>
      <c r="N79" s="211">
        <f t="shared" si="13"/>
        <v>11</v>
      </c>
      <c r="P79" s="113"/>
      <c r="Q79" s="113"/>
      <c r="R79" s="113"/>
      <c r="S79" s="113"/>
      <c r="T79" s="113"/>
      <c r="U79" s="113"/>
      <c r="V79" s="113"/>
    </row>
    <row r="80" spans="1:22" ht="17.100000000000001" customHeight="1">
      <c r="A80" s="684" t="s">
        <v>566</v>
      </c>
      <c r="B80" s="684"/>
      <c r="C80" s="684"/>
      <c r="D80" s="684"/>
      <c r="E80" s="684"/>
      <c r="F80" s="684"/>
      <c r="G80" s="203">
        <f t="shared" ref="G80:L80" si="14">SUM(G78:G79)</f>
        <v>5</v>
      </c>
      <c r="H80" s="203">
        <f t="shared" si="14"/>
        <v>2</v>
      </c>
      <c r="I80" s="203">
        <f t="shared" si="14"/>
        <v>3</v>
      </c>
      <c r="J80" s="203">
        <f t="shared" si="14"/>
        <v>4</v>
      </c>
      <c r="K80" s="203">
        <f t="shared" si="14"/>
        <v>4</v>
      </c>
      <c r="L80" s="203">
        <f t="shared" si="14"/>
        <v>8</v>
      </c>
      <c r="M80" s="211">
        <f t="shared" si="13"/>
        <v>12</v>
      </c>
      <c r="N80" s="211">
        <f t="shared" si="13"/>
        <v>14</v>
      </c>
      <c r="P80" s="113"/>
      <c r="Q80" s="113"/>
      <c r="R80" s="113"/>
      <c r="S80" s="113"/>
      <c r="T80" s="113"/>
      <c r="U80" s="113"/>
      <c r="V80" s="113"/>
    </row>
    <row r="81" spans="1:22" ht="17.100000000000001" customHeight="1">
      <c r="A81" s="439" t="s">
        <v>95</v>
      </c>
      <c r="B81" s="440"/>
      <c r="C81" s="440"/>
      <c r="D81" s="440"/>
      <c r="E81" s="440"/>
      <c r="F81" s="441"/>
      <c r="G81" s="689">
        <f>G80+H80</f>
        <v>7</v>
      </c>
      <c r="H81" s="690"/>
      <c r="I81" s="689">
        <f>I80+J80</f>
        <v>7</v>
      </c>
      <c r="J81" s="690"/>
      <c r="K81" s="689">
        <f>K80+L80</f>
        <v>12</v>
      </c>
      <c r="L81" s="690"/>
      <c r="M81" s="689">
        <f>G81+I81+K81</f>
        <v>26</v>
      </c>
      <c r="N81" s="690"/>
      <c r="P81" s="113"/>
      <c r="Q81" s="113"/>
      <c r="R81" s="113"/>
      <c r="S81" s="113"/>
      <c r="T81" s="113"/>
      <c r="U81" s="113"/>
      <c r="V81" s="113"/>
    </row>
    <row r="82" spans="1:22" ht="17.100000000000001" customHeight="1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5"/>
      <c r="L82" s="185"/>
      <c r="M82" s="185"/>
      <c r="N82" s="185"/>
      <c r="P82" s="113"/>
      <c r="Q82" s="113"/>
      <c r="R82" s="113"/>
      <c r="S82" s="113"/>
      <c r="T82" s="113"/>
      <c r="U82" s="113"/>
      <c r="V82" s="113"/>
    </row>
    <row r="83" spans="1:22" ht="17.100000000000001" customHeight="1">
      <c r="A83" s="394" t="s">
        <v>892</v>
      </c>
      <c r="B83" s="394"/>
      <c r="C83" s="394"/>
      <c r="D83" s="394"/>
      <c r="E83" s="394"/>
      <c r="F83" s="394"/>
      <c r="G83" s="394"/>
      <c r="H83" s="394"/>
      <c r="I83" s="394"/>
      <c r="J83" s="394"/>
      <c r="K83" s="394"/>
      <c r="L83" s="394"/>
      <c r="M83" s="394"/>
      <c r="N83" s="394"/>
      <c r="P83" s="113"/>
      <c r="Q83" s="113"/>
      <c r="R83" s="113"/>
      <c r="S83" s="113"/>
      <c r="T83" s="113"/>
      <c r="U83" s="113"/>
      <c r="V83" s="113"/>
    </row>
    <row r="84" spans="1:22" ht="17.100000000000001" customHeight="1">
      <c r="A84" s="675" t="s">
        <v>182</v>
      </c>
      <c r="B84" s="676"/>
      <c r="C84" s="676"/>
      <c r="D84" s="676"/>
      <c r="E84" s="676"/>
      <c r="F84" s="677"/>
      <c r="G84" s="404" t="s">
        <v>201</v>
      </c>
      <c r="H84" s="404"/>
      <c r="I84" s="404"/>
      <c r="J84" s="404"/>
      <c r="K84" s="404"/>
      <c r="L84" s="404"/>
      <c r="M84" s="404"/>
      <c r="N84" s="404"/>
      <c r="P84" s="113"/>
      <c r="Q84" s="113"/>
      <c r="R84" s="113"/>
      <c r="S84" s="113"/>
      <c r="T84" s="113"/>
      <c r="U84" s="113"/>
      <c r="V84" s="113"/>
    </row>
    <row r="85" spans="1:22" ht="17.100000000000001" customHeight="1">
      <c r="A85" s="678"/>
      <c r="B85" s="679"/>
      <c r="C85" s="679"/>
      <c r="D85" s="679"/>
      <c r="E85" s="679"/>
      <c r="F85" s="680"/>
      <c r="G85" s="673" t="s">
        <v>148</v>
      </c>
      <c r="H85" s="673"/>
      <c r="I85" s="673" t="s">
        <v>149</v>
      </c>
      <c r="J85" s="673"/>
      <c r="K85" s="673" t="s">
        <v>150</v>
      </c>
      <c r="L85" s="673"/>
      <c r="M85" s="688" t="s">
        <v>119</v>
      </c>
      <c r="N85" s="688"/>
      <c r="P85" s="113"/>
      <c r="Q85" s="113"/>
      <c r="R85" s="113"/>
      <c r="S85" s="113"/>
      <c r="T85" s="113"/>
      <c r="U85" s="113"/>
      <c r="V85" s="113"/>
    </row>
    <row r="86" spans="1:22" ht="17.100000000000001" customHeight="1">
      <c r="A86" s="681"/>
      <c r="B86" s="682"/>
      <c r="C86" s="682"/>
      <c r="D86" s="682"/>
      <c r="E86" s="682"/>
      <c r="F86" s="683"/>
      <c r="G86" s="182" t="s">
        <v>99</v>
      </c>
      <c r="H86" s="182" t="s">
        <v>100</v>
      </c>
      <c r="I86" s="182" t="s">
        <v>99</v>
      </c>
      <c r="J86" s="182" t="s">
        <v>100</v>
      </c>
      <c r="K86" s="182" t="s">
        <v>99</v>
      </c>
      <c r="L86" s="182" t="s">
        <v>100</v>
      </c>
      <c r="M86" s="183" t="s">
        <v>99</v>
      </c>
      <c r="N86" s="183" t="s">
        <v>100</v>
      </c>
      <c r="O86" s="89"/>
      <c r="P86" s="113"/>
      <c r="Q86" s="113"/>
      <c r="R86" s="113"/>
      <c r="S86" s="113"/>
      <c r="T86" s="113"/>
      <c r="U86" s="113"/>
      <c r="V86" s="113"/>
    </row>
    <row r="87" spans="1:22" ht="39" customHeight="1">
      <c r="A87" s="738" t="s">
        <v>561</v>
      </c>
      <c r="B87" s="738"/>
      <c r="C87" s="738"/>
      <c r="D87" s="738"/>
      <c r="E87" s="738"/>
      <c r="F87" s="738"/>
      <c r="G87" s="199">
        <v>4</v>
      </c>
      <c r="H87" s="344">
        <v>2</v>
      </c>
      <c r="I87" s="344">
        <v>0</v>
      </c>
      <c r="J87" s="344">
        <v>0</v>
      </c>
      <c r="K87" s="344">
        <v>0</v>
      </c>
      <c r="L87" s="344">
        <v>0</v>
      </c>
      <c r="M87" s="211">
        <f>G87+I87+K87</f>
        <v>4</v>
      </c>
      <c r="N87" s="211">
        <f>H87+J87+L87</f>
        <v>2</v>
      </c>
      <c r="P87" s="113"/>
      <c r="Q87" s="113"/>
      <c r="R87" s="113"/>
      <c r="S87" s="113"/>
      <c r="T87" s="113"/>
      <c r="U87" s="113"/>
      <c r="V87" s="113"/>
    </row>
    <row r="88" spans="1:22" ht="35.25" customHeight="1">
      <c r="A88" s="667" t="s">
        <v>548</v>
      </c>
      <c r="B88" s="667"/>
      <c r="C88" s="667"/>
      <c r="D88" s="667"/>
      <c r="E88" s="667"/>
      <c r="F88" s="667"/>
      <c r="G88" s="344">
        <v>0</v>
      </c>
      <c r="H88" s="344">
        <v>0</v>
      </c>
      <c r="I88" s="344">
        <v>0</v>
      </c>
      <c r="J88" s="344">
        <v>0</v>
      </c>
      <c r="K88" s="344">
        <v>0</v>
      </c>
      <c r="L88" s="344">
        <v>0</v>
      </c>
      <c r="M88" s="211">
        <f t="shared" ref="M88:M97" si="15">G88+I88+K88</f>
        <v>0</v>
      </c>
      <c r="N88" s="211">
        <f t="shared" ref="N88:N97" si="16">H88+J88+L88</f>
        <v>0</v>
      </c>
      <c r="P88" s="113"/>
      <c r="Q88" s="113"/>
      <c r="R88" s="113"/>
      <c r="S88" s="113"/>
      <c r="T88" s="113"/>
      <c r="U88" s="113"/>
      <c r="V88" s="113"/>
    </row>
    <row r="89" spans="1:22" ht="35.25" customHeight="1">
      <c r="A89" s="667" t="s">
        <v>549</v>
      </c>
      <c r="B89" s="667"/>
      <c r="C89" s="667"/>
      <c r="D89" s="667"/>
      <c r="E89" s="667"/>
      <c r="F89" s="667"/>
      <c r="G89" s="344">
        <v>0</v>
      </c>
      <c r="H89" s="344">
        <v>0</v>
      </c>
      <c r="I89" s="344">
        <v>0</v>
      </c>
      <c r="J89" s="344">
        <v>0</v>
      </c>
      <c r="K89" s="344">
        <v>0</v>
      </c>
      <c r="L89" s="344">
        <v>0</v>
      </c>
      <c r="M89" s="211">
        <f t="shared" si="15"/>
        <v>0</v>
      </c>
      <c r="N89" s="211">
        <f t="shared" si="16"/>
        <v>0</v>
      </c>
    </row>
    <row r="90" spans="1:22" ht="28.5" customHeight="1">
      <c r="A90" s="667" t="s">
        <v>550</v>
      </c>
      <c r="B90" s="667"/>
      <c r="C90" s="667"/>
      <c r="D90" s="667"/>
      <c r="E90" s="667"/>
      <c r="F90" s="667"/>
      <c r="G90" s="344">
        <v>0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211">
        <f t="shared" si="15"/>
        <v>0</v>
      </c>
      <c r="N90" s="211">
        <f t="shared" si="16"/>
        <v>0</v>
      </c>
      <c r="O90" s="124"/>
    </row>
    <row r="91" spans="1:22" ht="27.75" customHeight="1">
      <c r="A91" s="667" t="s">
        <v>551</v>
      </c>
      <c r="B91" s="667"/>
      <c r="C91" s="667"/>
      <c r="D91" s="667"/>
      <c r="E91" s="667"/>
      <c r="F91" s="667"/>
      <c r="G91" s="344">
        <v>0</v>
      </c>
      <c r="H91" s="344">
        <v>0</v>
      </c>
      <c r="I91" s="344">
        <v>0</v>
      </c>
      <c r="J91" s="344">
        <v>0</v>
      </c>
      <c r="K91" s="344">
        <v>0</v>
      </c>
      <c r="L91" s="344">
        <v>0</v>
      </c>
      <c r="M91" s="211">
        <f t="shared" si="15"/>
        <v>0</v>
      </c>
      <c r="N91" s="211">
        <f t="shared" si="16"/>
        <v>0</v>
      </c>
    </row>
    <row r="92" spans="1:22" ht="29.25" customHeight="1">
      <c r="A92" s="667" t="s">
        <v>552</v>
      </c>
      <c r="B92" s="667"/>
      <c r="C92" s="667"/>
      <c r="D92" s="667"/>
      <c r="E92" s="667"/>
      <c r="F92" s="667"/>
      <c r="G92" s="344">
        <v>0</v>
      </c>
      <c r="H92" s="344">
        <v>0</v>
      </c>
      <c r="I92" s="344">
        <v>0</v>
      </c>
      <c r="J92" s="344">
        <v>0</v>
      </c>
      <c r="K92" s="344">
        <v>0</v>
      </c>
      <c r="L92" s="344">
        <v>0</v>
      </c>
      <c r="M92" s="211">
        <f t="shared" si="15"/>
        <v>0</v>
      </c>
      <c r="N92" s="211">
        <f t="shared" si="16"/>
        <v>0</v>
      </c>
    </row>
    <row r="93" spans="1:22" ht="25.5" customHeight="1">
      <c r="A93" s="667" t="s">
        <v>553</v>
      </c>
      <c r="B93" s="667"/>
      <c r="C93" s="667"/>
      <c r="D93" s="667"/>
      <c r="E93" s="667"/>
      <c r="F93" s="667"/>
      <c r="G93" s="344">
        <v>0</v>
      </c>
      <c r="H93" s="344">
        <v>0</v>
      </c>
      <c r="I93" s="344">
        <v>0</v>
      </c>
      <c r="J93" s="344">
        <v>0</v>
      </c>
      <c r="K93" s="344">
        <v>0</v>
      </c>
      <c r="L93" s="344">
        <v>0</v>
      </c>
      <c r="M93" s="211">
        <f t="shared" si="15"/>
        <v>0</v>
      </c>
      <c r="N93" s="211">
        <f t="shared" si="16"/>
        <v>0</v>
      </c>
    </row>
    <row r="94" spans="1:22" ht="17.100000000000001" customHeight="1">
      <c r="A94" s="668" t="s">
        <v>239</v>
      </c>
      <c r="B94" s="669"/>
      <c r="C94" s="669"/>
      <c r="D94" s="669"/>
      <c r="E94" s="669"/>
      <c r="F94" s="670"/>
      <c r="G94" s="344">
        <v>0</v>
      </c>
      <c r="H94" s="344">
        <v>0</v>
      </c>
      <c r="I94" s="344">
        <v>1</v>
      </c>
      <c r="J94" s="344">
        <v>0</v>
      </c>
      <c r="K94" s="344">
        <v>1</v>
      </c>
      <c r="L94" s="367">
        <v>0</v>
      </c>
      <c r="M94" s="211">
        <f t="shared" si="15"/>
        <v>2</v>
      </c>
      <c r="N94" s="211">
        <f t="shared" si="16"/>
        <v>0</v>
      </c>
    </row>
    <row r="95" spans="1:22" ht="17.100000000000001" customHeight="1">
      <c r="A95" s="668" t="s">
        <v>545</v>
      </c>
      <c r="B95" s="669"/>
      <c r="C95" s="669"/>
      <c r="D95" s="669"/>
      <c r="E95" s="669"/>
      <c r="F95" s="670"/>
      <c r="G95" s="344">
        <v>0</v>
      </c>
      <c r="H95" s="344">
        <v>0</v>
      </c>
      <c r="I95" s="344">
        <v>0</v>
      </c>
      <c r="J95" s="344">
        <v>0</v>
      </c>
      <c r="K95" s="344">
        <v>0</v>
      </c>
      <c r="L95" s="344">
        <v>0</v>
      </c>
      <c r="M95" s="211">
        <f t="shared" si="15"/>
        <v>0</v>
      </c>
      <c r="N95" s="211">
        <f t="shared" si="16"/>
        <v>0</v>
      </c>
    </row>
    <row r="96" spans="1:22" ht="17.100000000000001" customHeight="1">
      <c r="A96" s="735" t="s">
        <v>546</v>
      </c>
      <c r="B96" s="735"/>
      <c r="C96" s="735"/>
      <c r="D96" s="735"/>
      <c r="E96" s="735"/>
      <c r="F96" s="735"/>
      <c r="G96" s="344">
        <v>1</v>
      </c>
      <c r="H96" s="344">
        <v>0</v>
      </c>
      <c r="I96" s="344">
        <v>0</v>
      </c>
      <c r="J96" s="344">
        <v>1</v>
      </c>
      <c r="K96" s="344">
        <v>1</v>
      </c>
      <c r="L96" s="344">
        <v>0</v>
      </c>
      <c r="M96" s="211">
        <f t="shared" si="15"/>
        <v>2</v>
      </c>
      <c r="N96" s="211">
        <f t="shared" si="16"/>
        <v>1</v>
      </c>
    </row>
    <row r="97" spans="1:16" ht="17.100000000000001" customHeight="1">
      <c r="A97" s="698" t="s">
        <v>566</v>
      </c>
      <c r="B97" s="699"/>
      <c r="C97" s="699"/>
      <c r="D97" s="699"/>
      <c r="E97" s="699"/>
      <c r="F97" s="700"/>
      <c r="G97" s="211">
        <f t="shared" ref="G97:L97" si="17">SUM(G87:G96)</f>
        <v>5</v>
      </c>
      <c r="H97" s="211">
        <f t="shared" si="17"/>
        <v>2</v>
      </c>
      <c r="I97" s="211">
        <f t="shared" si="17"/>
        <v>1</v>
      </c>
      <c r="J97" s="211">
        <f t="shared" si="17"/>
        <v>1</v>
      </c>
      <c r="K97" s="211">
        <f t="shared" si="17"/>
        <v>2</v>
      </c>
      <c r="L97" s="211">
        <f t="shared" si="17"/>
        <v>0</v>
      </c>
      <c r="M97" s="211">
        <f t="shared" si="15"/>
        <v>8</v>
      </c>
      <c r="N97" s="211">
        <f t="shared" si="16"/>
        <v>3</v>
      </c>
    </row>
    <row r="98" spans="1:16" ht="17.100000000000001" customHeight="1">
      <c r="A98" s="674" t="s">
        <v>119</v>
      </c>
      <c r="B98" s="674"/>
      <c r="C98" s="674"/>
      <c r="D98" s="674"/>
      <c r="E98" s="674"/>
      <c r="F98" s="674"/>
      <c r="G98" s="671">
        <f>G97+H97</f>
        <v>7</v>
      </c>
      <c r="H98" s="672"/>
      <c r="I98" s="671">
        <f>I97+J97</f>
        <v>2</v>
      </c>
      <c r="J98" s="672"/>
      <c r="K98" s="671">
        <f>K97+L97</f>
        <v>2</v>
      </c>
      <c r="L98" s="672"/>
      <c r="M98" s="671">
        <f>G98+I98+K98</f>
        <v>11</v>
      </c>
      <c r="N98" s="672"/>
    </row>
    <row r="99" spans="1:16" ht="17.100000000000001" customHeight="1">
      <c r="A99" s="110"/>
      <c r="B99" s="110"/>
      <c r="C99" s="110"/>
      <c r="D99" s="110"/>
      <c r="E99" s="110"/>
      <c r="F99" s="110"/>
      <c r="G99" s="111"/>
      <c r="H99" s="111"/>
      <c r="I99" s="111"/>
      <c r="J99" s="111"/>
      <c r="K99" s="111"/>
      <c r="L99" s="111"/>
      <c r="M99" s="111"/>
      <c r="N99" s="111"/>
    </row>
    <row r="100" spans="1:16" ht="24" customHeight="1">
      <c r="A100" s="394" t="s">
        <v>893</v>
      </c>
      <c r="B100" s="394"/>
      <c r="C100" s="394"/>
      <c r="D100" s="394"/>
      <c r="E100" s="394"/>
      <c r="F100" s="394"/>
      <c r="G100" s="394"/>
      <c r="H100" s="394"/>
      <c r="I100" s="394"/>
      <c r="J100" s="394"/>
      <c r="K100" s="394"/>
      <c r="L100" s="394"/>
      <c r="M100" s="394"/>
      <c r="N100" s="394"/>
    </row>
    <row r="101" spans="1:16" ht="16.5" customHeight="1">
      <c r="A101" s="675" t="s">
        <v>554</v>
      </c>
      <c r="B101" s="676"/>
      <c r="C101" s="676"/>
      <c r="D101" s="676"/>
      <c r="E101" s="676"/>
      <c r="F101" s="677"/>
      <c r="G101" s="404" t="s">
        <v>201</v>
      </c>
      <c r="H101" s="404"/>
      <c r="I101" s="404"/>
      <c r="J101" s="404"/>
      <c r="K101" s="404"/>
      <c r="L101" s="404"/>
      <c r="M101" s="404"/>
      <c r="N101" s="404"/>
    </row>
    <row r="102" spans="1:16" ht="18.75" customHeight="1">
      <c r="A102" s="678"/>
      <c r="B102" s="679"/>
      <c r="C102" s="679"/>
      <c r="D102" s="679"/>
      <c r="E102" s="679"/>
      <c r="F102" s="680"/>
      <c r="G102" s="673" t="s">
        <v>148</v>
      </c>
      <c r="H102" s="673"/>
      <c r="I102" s="673" t="s">
        <v>149</v>
      </c>
      <c r="J102" s="673"/>
      <c r="K102" s="673" t="s">
        <v>150</v>
      </c>
      <c r="L102" s="673"/>
      <c r="M102" s="688" t="s">
        <v>119</v>
      </c>
      <c r="N102" s="688"/>
      <c r="O102" s="124"/>
    </row>
    <row r="103" spans="1:16" ht="18.75" customHeight="1">
      <c r="A103" s="681"/>
      <c r="B103" s="682"/>
      <c r="C103" s="682"/>
      <c r="D103" s="682"/>
      <c r="E103" s="682"/>
      <c r="F103" s="683"/>
      <c r="G103" s="182" t="s">
        <v>99</v>
      </c>
      <c r="H103" s="182" t="s">
        <v>100</v>
      </c>
      <c r="I103" s="182" t="s">
        <v>99</v>
      </c>
      <c r="J103" s="182" t="s">
        <v>100</v>
      </c>
      <c r="K103" s="182" t="s">
        <v>99</v>
      </c>
      <c r="L103" s="182" t="s">
        <v>100</v>
      </c>
      <c r="M103" s="183" t="s">
        <v>99</v>
      </c>
      <c r="N103" s="183" t="s">
        <v>100</v>
      </c>
      <c r="O103" s="124"/>
    </row>
    <row r="104" spans="1:16" ht="18.75" customHeight="1">
      <c r="A104" s="704" t="s">
        <v>555</v>
      </c>
      <c r="B104" s="705"/>
      <c r="C104" s="705"/>
      <c r="D104" s="705"/>
      <c r="E104" s="705"/>
      <c r="F104" s="706"/>
      <c r="G104" s="189">
        <v>0</v>
      </c>
      <c r="H104" s="189">
        <v>0</v>
      </c>
      <c r="I104" s="189">
        <v>0</v>
      </c>
      <c r="J104" s="189">
        <v>0</v>
      </c>
      <c r="K104" s="189">
        <v>0</v>
      </c>
      <c r="L104" s="189">
        <v>0</v>
      </c>
      <c r="M104" s="211">
        <f>G104+I104+K104</f>
        <v>0</v>
      </c>
      <c r="N104" s="211">
        <f>H104+J104+L104</f>
        <v>0</v>
      </c>
    </row>
    <row r="105" spans="1:16" ht="17.25" customHeight="1">
      <c r="A105" s="685" t="s">
        <v>556</v>
      </c>
      <c r="B105" s="686"/>
      <c r="C105" s="686"/>
      <c r="D105" s="686"/>
      <c r="E105" s="686"/>
      <c r="F105" s="687"/>
      <c r="G105" s="189">
        <v>0</v>
      </c>
      <c r="H105" s="189">
        <v>0</v>
      </c>
      <c r="I105" s="189">
        <v>0</v>
      </c>
      <c r="J105" s="189">
        <v>0</v>
      </c>
      <c r="K105" s="189">
        <v>0</v>
      </c>
      <c r="L105" s="189">
        <v>0</v>
      </c>
      <c r="M105" s="211">
        <f t="shared" ref="M105:M112" si="18">G105+I105+K105</f>
        <v>0</v>
      </c>
      <c r="N105" s="211">
        <f t="shared" ref="N105:N112" si="19">H105+J105+L105</f>
        <v>0</v>
      </c>
    </row>
    <row r="106" spans="1:16" ht="17.25" customHeight="1">
      <c r="A106" s="685" t="s">
        <v>557</v>
      </c>
      <c r="B106" s="686"/>
      <c r="C106" s="686"/>
      <c r="D106" s="686"/>
      <c r="E106" s="686"/>
      <c r="F106" s="687"/>
      <c r="G106" s="189">
        <v>0</v>
      </c>
      <c r="H106" s="189">
        <v>0</v>
      </c>
      <c r="I106" s="189">
        <v>0</v>
      </c>
      <c r="J106" s="189">
        <v>0</v>
      </c>
      <c r="K106" s="189">
        <v>0</v>
      </c>
      <c r="L106" s="189">
        <v>0</v>
      </c>
      <c r="M106" s="211">
        <f t="shared" si="18"/>
        <v>0</v>
      </c>
      <c r="N106" s="211">
        <f t="shared" si="19"/>
        <v>0</v>
      </c>
    </row>
    <row r="107" spans="1:16" ht="18" customHeight="1">
      <c r="A107" s="685" t="s">
        <v>558</v>
      </c>
      <c r="B107" s="686"/>
      <c r="C107" s="686"/>
      <c r="D107" s="686"/>
      <c r="E107" s="686"/>
      <c r="F107" s="687"/>
      <c r="G107" s="189">
        <v>0</v>
      </c>
      <c r="H107" s="189">
        <v>0</v>
      </c>
      <c r="I107" s="189">
        <v>0</v>
      </c>
      <c r="J107" s="189">
        <v>0</v>
      </c>
      <c r="K107" s="189">
        <v>0</v>
      </c>
      <c r="L107" s="189">
        <v>0</v>
      </c>
      <c r="M107" s="211">
        <f t="shared" si="18"/>
        <v>0</v>
      </c>
      <c r="N107" s="211">
        <f t="shared" si="19"/>
        <v>0</v>
      </c>
    </row>
    <row r="108" spans="1:16" ht="17.100000000000001" customHeight="1">
      <c r="A108" s="685" t="s">
        <v>559</v>
      </c>
      <c r="B108" s="686"/>
      <c r="C108" s="686"/>
      <c r="D108" s="686"/>
      <c r="E108" s="686"/>
      <c r="F108" s="687"/>
      <c r="G108" s="189">
        <v>0</v>
      </c>
      <c r="H108" s="189">
        <v>0</v>
      </c>
      <c r="I108" s="189">
        <v>0</v>
      </c>
      <c r="J108" s="189">
        <v>0</v>
      </c>
      <c r="K108" s="189">
        <v>0</v>
      </c>
      <c r="L108" s="189">
        <v>0</v>
      </c>
      <c r="M108" s="211">
        <f t="shared" si="18"/>
        <v>0</v>
      </c>
      <c r="N108" s="211">
        <f t="shared" si="19"/>
        <v>0</v>
      </c>
      <c r="P108" s="88"/>
    </row>
    <row r="109" spans="1:16" ht="17.100000000000001" customHeight="1">
      <c r="A109" s="685" t="s">
        <v>560</v>
      </c>
      <c r="B109" s="686"/>
      <c r="C109" s="686"/>
      <c r="D109" s="686"/>
      <c r="E109" s="686"/>
      <c r="F109" s="687"/>
      <c r="G109" s="189">
        <v>4</v>
      </c>
      <c r="H109" s="189">
        <v>2</v>
      </c>
      <c r="I109" s="189">
        <v>0</v>
      </c>
      <c r="J109" s="189">
        <v>0</v>
      </c>
      <c r="K109" s="189">
        <v>0</v>
      </c>
      <c r="L109" s="189">
        <v>0</v>
      </c>
      <c r="M109" s="211">
        <f t="shared" si="18"/>
        <v>4</v>
      </c>
      <c r="N109" s="211">
        <f t="shared" si="19"/>
        <v>2</v>
      </c>
    </row>
    <row r="110" spans="1:16" ht="17.100000000000001" customHeight="1">
      <c r="A110" s="685" t="s">
        <v>239</v>
      </c>
      <c r="B110" s="686"/>
      <c r="C110" s="686"/>
      <c r="D110" s="686"/>
      <c r="E110" s="686"/>
      <c r="F110" s="687"/>
      <c r="G110" s="189">
        <v>0</v>
      </c>
      <c r="H110" s="189">
        <v>0</v>
      </c>
      <c r="I110" s="189">
        <v>1</v>
      </c>
      <c r="J110" s="189">
        <v>0</v>
      </c>
      <c r="K110" s="189">
        <v>1</v>
      </c>
      <c r="L110" s="189">
        <v>0</v>
      </c>
      <c r="M110" s="211">
        <f t="shared" si="18"/>
        <v>2</v>
      </c>
      <c r="N110" s="211">
        <f t="shared" si="19"/>
        <v>0</v>
      </c>
    </row>
    <row r="111" spans="1:16" ht="17.100000000000001" customHeight="1">
      <c r="A111" s="685" t="s">
        <v>116</v>
      </c>
      <c r="B111" s="686"/>
      <c r="C111" s="686"/>
      <c r="D111" s="686"/>
      <c r="E111" s="686"/>
      <c r="F111" s="687"/>
      <c r="G111" s="189">
        <v>1</v>
      </c>
      <c r="H111" s="189">
        <v>0</v>
      </c>
      <c r="I111" s="189">
        <v>0</v>
      </c>
      <c r="J111" s="189">
        <v>1</v>
      </c>
      <c r="K111" s="189">
        <v>1</v>
      </c>
      <c r="L111" s="189">
        <v>0</v>
      </c>
      <c r="M111" s="211">
        <f t="shared" si="18"/>
        <v>2</v>
      </c>
      <c r="N111" s="211">
        <f t="shared" si="19"/>
        <v>1</v>
      </c>
      <c r="O111" s="234"/>
    </row>
    <row r="112" spans="1:16" ht="17.100000000000001" customHeight="1">
      <c r="A112" s="698" t="s">
        <v>566</v>
      </c>
      <c r="B112" s="699"/>
      <c r="C112" s="699"/>
      <c r="D112" s="699"/>
      <c r="E112" s="699"/>
      <c r="F112" s="700"/>
      <c r="G112" s="211">
        <f t="shared" ref="G112:L112" si="20">SUM(G104:G111)</f>
        <v>5</v>
      </c>
      <c r="H112" s="211">
        <f t="shared" si="20"/>
        <v>2</v>
      </c>
      <c r="I112" s="211">
        <f t="shared" si="20"/>
        <v>1</v>
      </c>
      <c r="J112" s="211">
        <f t="shared" si="20"/>
        <v>1</v>
      </c>
      <c r="K112" s="211">
        <f t="shared" si="20"/>
        <v>2</v>
      </c>
      <c r="L112" s="211">
        <f t="shared" si="20"/>
        <v>0</v>
      </c>
      <c r="M112" s="211">
        <f t="shared" si="18"/>
        <v>8</v>
      </c>
      <c r="N112" s="211">
        <f t="shared" si="19"/>
        <v>3</v>
      </c>
    </row>
    <row r="113" spans="1:15" ht="18.75" customHeight="1">
      <c r="A113" s="674" t="s">
        <v>119</v>
      </c>
      <c r="B113" s="674"/>
      <c r="C113" s="674"/>
      <c r="D113" s="674"/>
      <c r="E113" s="674"/>
      <c r="F113" s="674"/>
      <c r="G113" s="671">
        <f>SUM(G112,H112)</f>
        <v>7</v>
      </c>
      <c r="H113" s="672"/>
      <c r="I113" s="671">
        <f t="shared" ref="I113" si="21">SUM(I112,J112)</f>
        <v>2</v>
      </c>
      <c r="J113" s="672"/>
      <c r="K113" s="671">
        <f t="shared" ref="K113" si="22">SUM(K112,L112)</f>
        <v>2</v>
      </c>
      <c r="L113" s="672"/>
      <c r="M113" s="671">
        <f t="shared" ref="M113" si="23">SUM(M112,N112)</f>
        <v>11</v>
      </c>
      <c r="N113" s="672"/>
      <c r="O113" s="124"/>
    </row>
    <row r="114" spans="1:15" ht="17.100000000000001" customHeight="1">
      <c r="A114" s="110"/>
      <c r="B114" s="110"/>
      <c r="C114" s="110"/>
      <c r="D114" s="110"/>
      <c r="E114" s="110"/>
      <c r="F114" s="110"/>
      <c r="G114" s="111"/>
      <c r="H114" s="111"/>
      <c r="I114" s="111"/>
      <c r="J114" s="111"/>
      <c r="K114" s="111"/>
      <c r="L114" s="111"/>
      <c r="M114" s="111"/>
      <c r="N114" s="111"/>
    </row>
    <row r="115" spans="1:15" ht="17.100000000000001" customHeight="1">
      <c r="A115" s="423" t="s">
        <v>797</v>
      </c>
      <c r="B115" s="424"/>
      <c r="C115" s="424"/>
      <c r="D115" s="424"/>
      <c r="E115" s="424"/>
      <c r="F115" s="424"/>
      <c r="G115" s="424"/>
      <c r="H115" s="424"/>
      <c r="I115" s="424"/>
      <c r="J115" s="424"/>
      <c r="K115" s="424"/>
      <c r="L115" s="424"/>
      <c r="M115" s="424"/>
      <c r="N115" s="425"/>
    </row>
    <row r="116" spans="1:15" ht="18.75" customHeight="1">
      <c r="A116" s="675" t="s">
        <v>182</v>
      </c>
      <c r="B116" s="676"/>
      <c r="C116" s="676"/>
      <c r="D116" s="676"/>
      <c r="E116" s="676"/>
      <c r="F116" s="677"/>
      <c r="G116" s="691" t="s">
        <v>201</v>
      </c>
      <c r="H116" s="728"/>
      <c r="I116" s="728"/>
      <c r="J116" s="728"/>
      <c r="K116" s="728"/>
      <c r="L116" s="728"/>
      <c r="M116" s="728"/>
      <c r="N116" s="692"/>
      <c r="O116" s="89"/>
    </row>
    <row r="117" spans="1:15" ht="17.100000000000001" customHeight="1">
      <c r="A117" s="678"/>
      <c r="B117" s="679"/>
      <c r="C117" s="679"/>
      <c r="D117" s="679"/>
      <c r="E117" s="679"/>
      <c r="F117" s="680"/>
      <c r="G117" s="729" t="s">
        <v>148</v>
      </c>
      <c r="H117" s="730"/>
      <c r="I117" s="673" t="s">
        <v>149</v>
      </c>
      <c r="J117" s="673"/>
      <c r="K117" s="673" t="s">
        <v>150</v>
      </c>
      <c r="L117" s="673"/>
      <c r="M117" s="693" t="s">
        <v>119</v>
      </c>
      <c r="N117" s="694"/>
      <c r="O117" s="124"/>
    </row>
    <row r="118" spans="1:15" ht="17.100000000000001" customHeight="1">
      <c r="A118" s="681"/>
      <c r="B118" s="682"/>
      <c r="C118" s="682"/>
      <c r="D118" s="682"/>
      <c r="E118" s="682"/>
      <c r="F118" s="683"/>
      <c r="G118" s="182" t="s">
        <v>99</v>
      </c>
      <c r="H118" s="182" t="s">
        <v>100</v>
      </c>
      <c r="I118" s="182" t="s">
        <v>99</v>
      </c>
      <c r="J118" s="182" t="s">
        <v>100</v>
      </c>
      <c r="K118" s="182" t="s">
        <v>99</v>
      </c>
      <c r="L118" s="182" t="s">
        <v>100</v>
      </c>
      <c r="M118" s="183" t="s">
        <v>99</v>
      </c>
      <c r="N118" s="183" t="s">
        <v>100</v>
      </c>
      <c r="O118" s="124"/>
    </row>
    <row r="119" spans="1:15" ht="40.5" customHeight="1">
      <c r="A119" s="665" t="s">
        <v>592</v>
      </c>
      <c r="B119" s="665"/>
      <c r="C119" s="665"/>
      <c r="D119" s="665"/>
      <c r="E119" s="665"/>
      <c r="F119" s="665"/>
      <c r="G119" s="213">
        <v>0</v>
      </c>
      <c r="H119" s="213">
        <v>0</v>
      </c>
      <c r="I119" s="213">
        <v>1</v>
      </c>
      <c r="J119" s="213">
        <v>2</v>
      </c>
      <c r="K119" s="213">
        <v>0</v>
      </c>
      <c r="L119" s="213">
        <v>1</v>
      </c>
      <c r="M119" s="207">
        <f>G119+I119+K119</f>
        <v>1</v>
      </c>
      <c r="N119" s="207">
        <f>H119+J119+L119</f>
        <v>3</v>
      </c>
    </row>
    <row r="120" spans="1:15" ht="35.25" customHeight="1">
      <c r="A120" s="727" t="s">
        <v>562</v>
      </c>
      <c r="B120" s="727"/>
      <c r="C120" s="727"/>
      <c r="D120" s="727"/>
      <c r="E120" s="727"/>
      <c r="F120" s="727"/>
      <c r="G120" s="213">
        <v>0</v>
      </c>
      <c r="H120" s="213">
        <v>0</v>
      </c>
      <c r="I120" s="213">
        <v>0</v>
      </c>
      <c r="J120" s="213">
        <v>0</v>
      </c>
      <c r="K120" s="213">
        <v>0</v>
      </c>
      <c r="L120" s="213">
        <v>0</v>
      </c>
      <c r="M120" s="207">
        <f t="shared" ref="M120:M126" si="24">G120+I120+K120</f>
        <v>0</v>
      </c>
      <c r="N120" s="207">
        <f t="shared" ref="N120:N126" si="25">H120+J120+L120</f>
        <v>0</v>
      </c>
    </row>
    <row r="121" spans="1:15" ht="33.75" customHeight="1">
      <c r="A121" s="727" t="s">
        <v>550</v>
      </c>
      <c r="B121" s="727"/>
      <c r="C121" s="727"/>
      <c r="D121" s="727"/>
      <c r="E121" s="727"/>
      <c r="F121" s="727"/>
      <c r="G121" s="213">
        <v>0</v>
      </c>
      <c r="H121" s="213">
        <v>0</v>
      </c>
      <c r="I121" s="213">
        <v>0</v>
      </c>
      <c r="J121" s="213">
        <v>0</v>
      </c>
      <c r="K121" s="213">
        <v>0</v>
      </c>
      <c r="L121" s="213">
        <v>0</v>
      </c>
      <c r="M121" s="207">
        <f t="shared" si="24"/>
        <v>0</v>
      </c>
      <c r="N121" s="207">
        <f t="shared" si="25"/>
        <v>0</v>
      </c>
    </row>
    <row r="122" spans="1:15" ht="26.25" customHeight="1">
      <c r="A122" s="727" t="s">
        <v>551</v>
      </c>
      <c r="B122" s="727"/>
      <c r="C122" s="727"/>
      <c r="D122" s="727"/>
      <c r="E122" s="727"/>
      <c r="F122" s="727"/>
      <c r="G122" s="213">
        <v>0</v>
      </c>
      <c r="H122" s="213">
        <v>0</v>
      </c>
      <c r="I122" s="213">
        <v>0</v>
      </c>
      <c r="J122" s="213">
        <v>0</v>
      </c>
      <c r="K122" s="213">
        <v>0</v>
      </c>
      <c r="L122" s="213">
        <v>0</v>
      </c>
      <c r="M122" s="207">
        <f t="shared" si="24"/>
        <v>0</v>
      </c>
      <c r="N122" s="207">
        <f t="shared" si="25"/>
        <v>0</v>
      </c>
    </row>
    <row r="123" spans="1:15" ht="17.100000000000001" customHeight="1">
      <c r="A123" s="665" t="s">
        <v>593</v>
      </c>
      <c r="B123" s="665"/>
      <c r="C123" s="665"/>
      <c r="D123" s="665"/>
      <c r="E123" s="665"/>
      <c r="F123" s="665"/>
      <c r="G123" s="213">
        <v>0</v>
      </c>
      <c r="H123" s="213">
        <v>0</v>
      </c>
      <c r="I123" s="213">
        <v>0</v>
      </c>
      <c r="J123" s="213">
        <v>0</v>
      </c>
      <c r="K123" s="213">
        <v>0</v>
      </c>
      <c r="L123" s="213">
        <v>0</v>
      </c>
      <c r="M123" s="207">
        <f t="shared" si="24"/>
        <v>0</v>
      </c>
      <c r="N123" s="207">
        <f t="shared" si="25"/>
        <v>0</v>
      </c>
      <c r="O123" s="88"/>
    </row>
    <row r="124" spans="1:15" ht="17.100000000000001" customHeight="1">
      <c r="A124" s="665" t="s">
        <v>239</v>
      </c>
      <c r="B124" s="665"/>
      <c r="C124" s="665"/>
      <c r="D124" s="665"/>
      <c r="E124" s="665"/>
      <c r="F124" s="665"/>
      <c r="G124" s="213">
        <v>0</v>
      </c>
      <c r="H124" s="213">
        <v>0</v>
      </c>
      <c r="I124" s="213">
        <v>1</v>
      </c>
      <c r="J124" s="213">
        <v>1</v>
      </c>
      <c r="K124" s="213">
        <v>2</v>
      </c>
      <c r="L124" s="213">
        <v>7</v>
      </c>
      <c r="M124" s="207">
        <f t="shared" si="24"/>
        <v>3</v>
      </c>
      <c r="N124" s="207">
        <f t="shared" si="25"/>
        <v>8</v>
      </c>
      <c r="O124" s="88"/>
    </row>
    <row r="125" spans="1:15" ht="17.100000000000001" customHeight="1">
      <c r="A125" s="665" t="s">
        <v>183</v>
      </c>
      <c r="B125" s="665"/>
      <c r="C125" s="665"/>
      <c r="D125" s="665"/>
      <c r="E125" s="665"/>
      <c r="F125" s="665"/>
      <c r="G125" s="213">
        <v>0</v>
      </c>
      <c r="H125" s="213">
        <v>0</v>
      </c>
      <c r="I125" s="213">
        <v>0</v>
      </c>
      <c r="J125" s="213">
        <v>0</v>
      </c>
      <c r="K125" s="213">
        <v>0</v>
      </c>
      <c r="L125" s="213">
        <v>0</v>
      </c>
      <c r="M125" s="207">
        <f t="shared" si="24"/>
        <v>0</v>
      </c>
      <c r="N125" s="207">
        <f t="shared" si="25"/>
        <v>0</v>
      </c>
    </row>
    <row r="126" spans="1:15" ht="17.100000000000001" customHeight="1">
      <c r="A126" s="451" t="s">
        <v>566</v>
      </c>
      <c r="B126" s="452"/>
      <c r="C126" s="452"/>
      <c r="D126" s="452"/>
      <c r="E126" s="452"/>
      <c r="F126" s="453"/>
      <c r="G126" s="207">
        <f t="shared" ref="G126:L126" si="26">SUM(G119:G125)</f>
        <v>0</v>
      </c>
      <c r="H126" s="207">
        <f t="shared" si="26"/>
        <v>0</v>
      </c>
      <c r="I126" s="207">
        <f t="shared" si="26"/>
        <v>2</v>
      </c>
      <c r="J126" s="207">
        <f t="shared" si="26"/>
        <v>3</v>
      </c>
      <c r="K126" s="207">
        <f t="shared" si="26"/>
        <v>2</v>
      </c>
      <c r="L126" s="207">
        <f t="shared" si="26"/>
        <v>8</v>
      </c>
      <c r="M126" s="207">
        <f t="shared" si="24"/>
        <v>4</v>
      </c>
      <c r="N126" s="207">
        <f t="shared" si="25"/>
        <v>11</v>
      </c>
    </row>
    <row r="127" spans="1:15" ht="17.100000000000001" customHeight="1">
      <c r="A127" s="439" t="s">
        <v>119</v>
      </c>
      <c r="B127" s="440"/>
      <c r="C127" s="440"/>
      <c r="D127" s="440"/>
      <c r="E127" s="440"/>
      <c r="F127" s="441"/>
      <c r="G127" s="693">
        <f>SUM(G126,H126)</f>
        <v>0</v>
      </c>
      <c r="H127" s="694"/>
      <c r="I127" s="693">
        <f t="shared" ref="I127" si="27">SUM(I126,J126)</f>
        <v>5</v>
      </c>
      <c r="J127" s="694"/>
      <c r="K127" s="693">
        <f t="shared" ref="K127" si="28">SUM(K126,L126)</f>
        <v>10</v>
      </c>
      <c r="L127" s="694"/>
      <c r="M127" s="693">
        <f t="shared" ref="M127" si="29">SUM(M126,N126)</f>
        <v>15</v>
      </c>
      <c r="N127" s="694"/>
    </row>
    <row r="128" spans="1:15" ht="17.100000000000001" customHeight="1">
      <c r="A128" s="107"/>
      <c r="B128" s="107"/>
      <c r="C128" s="107"/>
      <c r="D128" s="107"/>
      <c r="E128" s="107"/>
      <c r="F128" s="107"/>
      <c r="G128" s="108"/>
      <c r="H128" s="108"/>
      <c r="I128" s="108"/>
      <c r="J128" s="108"/>
      <c r="K128" s="108"/>
      <c r="L128" s="108"/>
      <c r="M128" s="108"/>
      <c r="N128" s="108"/>
      <c r="O128" s="89"/>
    </row>
    <row r="129" spans="1:18" ht="17.100000000000001" customHeight="1">
      <c r="A129" s="394" t="s">
        <v>798</v>
      </c>
      <c r="B129" s="394"/>
      <c r="C129" s="394"/>
      <c r="D129" s="394"/>
      <c r="E129" s="394"/>
      <c r="F129" s="394"/>
      <c r="G129" s="394"/>
      <c r="H129" s="394"/>
      <c r="I129" s="394"/>
      <c r="J129" s="394"/>
      <c r="K129" s="394"/>
      <c r="L129" s="394"/>
      <c r="M129" s="394"/>
      <c r="N129" s="394"/>
      <c r="O129" s="88"/>
    </row>
    <row r="130" spans="1:18" ht="17.100000000000001" customHeight="1">
      <c r="A130" s="675" t="s">
        <v>554</v>
      </c>
      <c r="B130" s="676"/>
      <c r="C130" s="676"/>
      <c r="D130" s="676"/>
      <c r="E130" s="676"/>
      <c r="F130" s="677"/>
      <c r="G130" s="404" t="s">
        <v>201</v>
      </c>
      <c r="H130" s="404"/>
      <c r="I130" s="404"/>
      <c r="J130" s="404"/>
      <c r="K130" s="404"/>
      <c r="L130" s="404"/>
      <c r="M130" s="404"/>
      <c r="N130" s="404"/>
      <c r="O130" s="118"/>
      <c r="P130" s="118"/>
      <c r="Q130" s="118"/>
      <c r="R130" s="118"/>
    </row>
    <row r="131" spans="1:18" ht="17.100000000000001" customHeight="1">
      <c r="A131" s="678"/>
      <c r="B131" s="679"/>
      <c r="C131" s="679"/>
      <c r="D131" s="679"/>
      <c r="E131" s="679"/>
      <c r="F131" s="680"/>
      <c r="G131" s="673" t="s">
        <v>148</v>
      </c>
      <c r="H131" s="673"/>
      <c r="I131" s="673" t="s">
        <v>149</v>
      </c>
      <c r="J131" s="673"/>
      <c r="K131" s="673" t="s">
        <v>150</v>
      </c>
      <c r="L131" s="673"/>
      <c r="M131" s="688" t="s">
        <v>119</v>
      </c>
      <c r="N131" s="688"/>
      <c r="O131" s="124"/>
      <c r="P131" s="118"/>
      <c r="Q131" s="118"/>
      <c r="R131" s="118"/>
    </row>
    <row r="132" spans="1:18" ht="17.100000000000001" customHeight="1">
      <c r="A132" s="681"/>
      <c r="B132" s="682"/>
      <c r="C132" s="682"/>
      <c r="D132" s="682"/>
      <c r="E132" s="682"/>
      <c r="F132" s="683"/>
      <c r="G132" s="182" t="s">
        <v>99</v>
      </c>
      <c r="H132" s="182" t="s">
        <v>100</v>
      </c>
      <c r="I132" s="182" t="s">
        <v>99</v>
      </c>
      <c r="J132" s="182" t="s">
        <v>100</v>
      </c>
      <c r="K132" s="182" t="s">
        <v>99</v>
      </c>
      <c r="L132" s="182" t="s">
        <v>100</v>
      </c>
      <c r="M132" s="183" t="s">
        <v>99</v>
      </c>
      <c r="N132" s="183" t="s">
        <v>100</v>
      </c>
      <c r="O132" s="124"/>
      <c r="P132" s="118"/>
      <c r="Q132" s="118"/>
      <c r="R132" s="118"/>
    </row>
    <row r="133" spans="1:18" s="118" customFormat="1" ht="17.100000000000001" customHeight="1">
      <c r="A133" s="704" t="s">
        <v>555</v>
      </c>
      <c r="B133" s="705"/>
      <c r="C133" s="705"/>
      <c r="D133" s="705"/>
      <c r="E133" s="705"/>
      <c r="F133" s="706"/>
      <c r="G133" s="212">
        <v>0</v>
      </c>
      <c r="H133" s="212">
        <v>0</v>
      </c>
      <c r="I133" s="212">
        <v>1</v>
      </c>
      <c r="J133" s="212">
        <v>2</v>
      </c>
      <c r="K133" s="212">
        <v>0</v>
      </c>
      <c r="L133" s="212">
        <v>1</v>
      </c>
      <c r="M133" s="202">
        <f>G133+I133+K133</f>
        <v>1</v>
      </c>
      <c r="N133" s="202">
        <f>H133+J133+L133</f>
        <v>3</v>
      </c>
      <c r="O133" s="124"/>
    </row>
    <row r="134" spans="1:18" s="16" customFormat="1" ht="17.100000000000001" customHeight="1">
      <c r="A134" s="685" t="s">
        <v>556</v>
      </c>
      <c r="B134" s="686"/>
      <c r="C134" s="686"/>
      <c r="D134" s="686"/>
      <c r="E134" s="686"/>
      <c r="F134" s="687"/>
      <c r="G134" s="212">
        <v>0</v>
      </c>
      <c r="H134" s="212">
        <v>0</v>
      </c>
      <c r="I134" s="212">
        <v>0</v>
      </c>
      <c r="J134" s="212">
        <v>0</v>
      </c>
      <c r="K134" s="212">
        <v>0</v>
      </c>
      <c r="L134" s="212">
        <v>0</v>
      </c>
      <c r="M134" s="245">
        <f t="shared" ref="M134:M141" si="30">G134+I134+K134</f>
        <v>0</v>
      </c>
      <c r="N134" s="245">
        <f t="shared" ref="N134:N141" si="31">H134+J134+L134</f>
        <v>0</v>
      </c>
      <c r="O134" s="15"/>
    </row>
    <row r="135" spans="1:18" s="16" customFormat="1" ht="28.5" customHeight="1">
      <c r="A135" s="685" t="s">
        <v>624</v>
      </c>
      <c r="B135" s="686"/>
      <c r="C135" s="686"/>
      <c r="D135" s="686"/>
      <c r="E135" s="686"/>
      <c r="F135" s="687"/>
      <c r="G135" s="212">
        <v>0</v>
      </c>
      <c r="H135" s="212">
        <v>0</v>
      </c>
      <c r="I135" s="212">
        <v>0</v>
      </c>
      <c r="J135" s="212">
        <v>0</v>
      </c>
      <c r="K135" s="212">
        <v>0</v>
      </c>
      <c r="L135" s="212">
        <v>0</v>
      </c>
      <c r="M135" s="245">
        <f t="shared" si="30"/>
        <v>0</v>
      </c>
      <c r="N135" s="245">
        <f t="shared" si="31"/>
        <v>0</v>
      </c>
      <c r="O135" s="15"/>
    </row>
    <row r="136" spans="1:18" s="16" customFormat="1" ht="17.100000000000001" customHeight="1">
      <c r="A136" s="685" t="s">
        <v>563</v>
      </c>
      <c r="B136" s="686"/>
      <c r="C136" s="686"/>
      <c r="D136" s="686"/>
      <c r="E136" s="686"/>
      <c r="F136" s="687"/>
      <c r="G136" s="212">
        <v>0</v>
      </c>
      <c r="H136" s="212">
        <v>0</v>
      </c>
      <c r="I136" s="212">
        <v>0</v>
      </c>
      <c r="J136" s="212">
        <v>0</v>
      </c>
      <c r="K136" s="212">
        <v>0</v>
      </c>
      <c r="L136" s="212">
        <v>0</v>
      </c>
      <c r="M136" s="245">
        <f t="shared" si="30"/>
        <v>0</v>
      </c>
      <c r="N136" s="245">
        <f t="shared" si="31"/>
        <v>0</v>
      </c>
      <c r="O136" s="15"/>
    </row>
    <row r="137" spans="1:18" s="16" customFormat="1" ht="17.100000000000001" customHeight="1">
      <c r="A137" s="685" t="s">
        <v>559</v>
      </c>
      <c r="B137" s="686"/>
      <c r="C137" s="686"/>
      <c r="D137" s="686"/>
      <c r="E137" s="686"/>
      <c r="F137" s="687"/>
      <c r="G137" s="212">
        <v>0</v>
      </c>
      <c r="H137" s="212">
        <v>0</v>
      </c>
      <c r="I137" s="212">
        <v>0</v>
      </c>
      <c r="J137" s="212">
        <v>0</v>
      </c>
      <c r="K137" s="212">
        <v>0</v>
      </c>
      <c r="L137" s="212">
        <v>0</v>
      </c>
      <c r="M137" s="245">
        <f t="shared" si="30"/>
        <v>0</v>
      </c>
      <c r="N137" s="245">
        <f t="shared" si="31"/>
        <v>0</v>
      </c>
      <c r="O137" s="15"/>
    </row>
    <row r="138" spans="1:18" ht="17.100000000000001" customHeight="1">
      <c r="A138" s="685" t="s">
        <v>560</v>
      </c>
      <c r="B138" s="686"/>
      <c r="C138" s="686"/>
      <c r="D138" s="686"/>
      <c r="E138" s="686"/>
      <c r="F138" s="687"/>
      <c r="G138" s="212">
        <v>0</v>
      </c>
      <c r="H138" s="212">
        <v>0</v>
      </c>
      <c r="I138" s="212">
        <v>0</v>
      </c>
      <c r="J138" s="212">
        <v>0</v>
      </c>
      <c r="K138" s="212">
        <v>0</v>
      </c>
      <c r="L138" s="212">
        <v>0</v>
      </c>
      <c r="M138" s="245">
        <f t="shared" si="30"/>
        <v>0</v>
      </c>
      <c r="N138" s="245">
        <f t="shared" si="31"/>
        <v>0</v>
      </c>
    </row>
    <row r="139" spans="1:18" ht="17.100000000000001" customHeight="1">
      <c r="A139" s="685" t="s">
        <v>239</v>
      </c>
      <c r="B139" s="686"/>
      <c r="C139" s="686"/>
      <c r="D139" s="686"/>
      <c r="E139" s="686"/>
      <c r="F139" s="687"/>
      <c r="G139" s="250">
        <v>0</v>
      </c>
      <c r="H139" s="250">
        <v>0</v>
      </c>
      <c r="I139" s="250">
        <v>1</v>
      </c>
      <c r="J139" s="250">
        <v>1</v>
      </c>
      <c r="K139" s="250">
        <v>2</v>
      </c>
      <c r="L139" s="250">
        <v>7</v>
      </c>
      <c r="M139" s="245">
        <f t="shared" si="30"/>
        <v>3</v>
      </c>
      <c r="N139" s="245">
        <f t="shared" si="31"/>
        <v>8</v>
      </c>
    </row>
    <row r="140" spans="1:18" ht="17.100000000000001" customHeight="1">
      <c r="A140" s="685" t="s">
        <v>116</v>
      </c>
      <c r="B140" s="686"/>
      <c r="C140" s="686"/>
      <c r="D140" s="686"/>
      <c r="E140" s="686"/>
      <c r="F140" s="687"/>
      <c r="G140" s="212">
        <v>0</v>
      </c>
      <c r="H140" s="212">
        <v>0</v>
      </c>
      <c r="I140" s="212">
        <v>0</v>
      </c>
      <c r="J140" s="212">
        <v>0</v>
      </c>
      <c r="K140" s="212">
        <v>0</v>
      </c>
      <c r="L140" s="212">
        <v>0</v>
      </c>
      <c r="M140" s="245">
        <f t="shared" si="30"/>
        <v>0</v>
      </c>
      <c r="N140" s="245">
        <f t="shared" si="31"/>
        <v>0</v>
      </c>
    </row>
    <row r="141" spans="1:18" ht="17.100000000000001" customHeight="1">
      <c r="A141" s="698" t="s">
        <v>566</v>
      </c>
      <c r="B141" s="699"/>
      <c r="C141" s="699"/>
      <c r="D141" s="699"/>
      <c r="E141" s="699"/>
      <c r="F141" s="700"/>
      <c r="G141" s="202">
        <f t="shared" ref="G141:L141" si="32">SUM(G133:G140)</f>
        <v>0</v>
      </c>
      <c r="H141" s="202">
        <f t="shared" si="32"/>
        <v>0</v>
      </c>
      <c r="I141" s="202">
        <f t="shared" si="32"/>
        <v>2</v>
      </c>
      <c r="J141" s="202">
        <f t="shared" si="32"/>
        <v>3</v>
      </c>
      <c r="K141" s="202">
        <f t="shared" si="32"/>
        <v>2</v>
      </c>
      <c r="L141" s="202">
        <f t="shared" si="32"/>
        <v>8</v>
      </c>
      <c r="M141" s="245">
        <f t="shared" si="30"/>
        <v>4</v>
      </c>
      <c r="N141" s="245">
        <f t="shared" si="31"/>
        <v>11</v>
      </c>
    </row>
    <row r="142" spans="1:18" ht="17.100000000000001" customHeight="1">
      <c r="A142" s="674" t="s">
        <v>119</v>
      </c>
      <c r="B142" s="674"/>
      <c r="C142" s="674"/>
      <c r="D142" s="674"/>
      <c r="E142" s="674"/>
      <c r="F142" s="674"/>
      <c r="G142" s="693">
        <f>G141+H141</f>
        <v>0</v>
      </c>
      <c r="H142" s="694"/>
      <c r="I142" s="693">
        <f>I141+J141</f>
        <v>5</v>
      </c>
      <c r="J142" s="694"/>
      <c r="K142" s="693">
        <f>K141+L141</f>
        <v>10</v>
      </c>
      <c r="L142" s="694"/>
      <c r="M142" s="693">
        <f>M141+N141</f>
        <v>15</v>
      </c>
      <c r="N142" s="694"/>
    </row>
    <row r="143" spans="1:18" ht="17.100000000000001" customHeight="1">
      <c r="A143" s="129"/>
      <c r="B143" s="129"/>
      <c r="C143" s="129"/>
      <c r="D143" s="129"/>
      <c r="E143" s="129"/>
      <c r="F143" s="129"/>
      <c r="G143" s="263"/>
      <c r="H143" s="263"/>
      <c r="I143" s="263"/>
      <c r="J143" s="263"/>
      <c r="K143" s="263"/>
      <c r="L143" s="263"/>
      <c r="M143" s="263"/>
      <c r="N143" s="263"/>
    </row>
    <row r="144" spans="1:18" ht="30" customHeight="1">
      <c r="A144" s="423" t="s">
        <v>803</v>
      </c>
      <c r="B144" s="424"/>
      <c r="C144" s="424"/>
      <c r="D144" s="424"/>
      <c r="E144" s="424"/>
      <c r="F144" s="424"/>
      <c r="G144" s="424"/>
      <c r="H144" s="424"/>
      <c r="I144" s="424"/>
      <c r="J144" s="424"/>
      <c r="K144" s="424"/>
      <c r="L144" s="424"/>
      <c r="M144" s="424"/>
      <c r="N144" s="425"/>
    </row>
    <row r="145" spans="1:15" ht="17.100000000000001" customHeight="1">
      <c r="A145" s="684" t="s">
        <v>181</v>
      </c>
      <c r="B145" s="684"/>
      <c r="C145" s="684"/>
      <c r="D145" s="684"/>
      <c r="E145" s="684"/>
      <c r="F145" s="684"/>
      <c r="G145" s="691" t="s">
        <v>148</v>
      </c>
      <c r="H145" s="692"/>
      <c r="I145" s="404" t="s">
        <v>149</v>
      </c>
      <c r="J145" s="404"/>
      <c r="K145" s="404" t="s">
        <v>150</v>
      </c>
      <c r="L145" s="404"/>
      <c r="M145" s="716" t="s">
        <v>567</v>
      </c>
      <c r="N145" s="717"/>
    </row>
    <row r="146" spans="1:15" ht="17.100000000000001" customHeight="1">
      <c r="A146" s="684"/>
      <c r="B146" s="684"/>
      <c r="C146" s="684"/>
      <c r="D146" s="684"/>
      <c r="E146" s="684"/>
      <c r="F146" s="684"/>
      <c r="G146" s="243" t="s">
        <v>99</v>
      </c>
      <c r="H146" s="243" t="s">
        <v>100</v>
      </c>
      <c r="I146" s="243" t="s">
        <v>99</v>
      </c>
      <c r="J146" s="243" t="s">
        <v>100</v>
      </c>
      <c r="K146" s="243" t="s">
        <v>99</v>
      </c>
      <c r="L146" s="243" t="s">
        <v>100</v>
      </c>
      <c r="M146" s="245" t="s">
        <v>99</v>
      </c>
      <c r="N146" s="245" t="s">
        <v>100</v>
      </c>
    </row>
    <row r="147" spans="1:15" ht="17.100000000000001" customHeight="1">
      <c r="A147" s="712" t="s">
        <v>717</v>
      </c>
      <c r="B147" s="713"/>
      <c r="C147" s="713"/>
      <c r="D147" s="713"/>
      <c r="E147" s="713"/>
      <c r="F147" s="714"/>
      <c r="G147" s="244">
        <v>0</v>
      </c>
      <c r="H147" s="244">
        <v>0</v>
      </c>
      <c r="I147" s="244">
        <v>0</v>
      </c>
      <c r="J147" s="244">
        <v>0</v>
      </c>
      <c r="K147" s="244">
        <v>0</v>
      </c>
      <c r="L147" s="244">
        <v>0</v>
      </c>
      <c r="M147" s="249">
        <f>G147+I147+K147</f>
        <v>0</v>
      </c>
      <c r="N147" s="249">
        <f>H147+J147+L147</f>
        <v>0</v>
      </c>
    </row>
    <row r="148" spans="1:15" ht="17.100000000000001" customHeight="1">
      <c r="A148" s="684" t="s">
        <v>119</v>
      </c>
      <c r="B148" s="684"/>
      <c r="C148" s="684"/>
      <c r="D148" s="684"/>
      <c r="E148" s="684"/>
      <c r="F148" s="684"/>
      <c r="G148" s="718">
        <f>SUM(G147:H147)</f>
        <v>0</v>
      </c>
      <c r="H148" s="718"/>
      <c r="I148" s="718">
        <f t="shared" ref="I148" si="33">SUM(I147:J147)</f>
        <v>0</v>
      </c>
      <c r="J148" s="718"/>
      <c r="K148" s="718">
        <f t="shared" ref="K148" si="34">SUM(K147:L147)</f>
        <v>0</v>
      </c>
      <c r="L148" s="718"/>
      <c r="M148" s="718">
        <f t="shared" ref="M148" si="35">SUM(M147:N147)</f>
        <v>0</v>
      </c>
      <c r="N148" s="718"/>
    </row>
    <row r="149" spans="1:15" ht="17.100000000000001" customHeight="1">
      <c r="A149" s="265"/>
      <c r="B149" s="266"/>
      <c r="C149" s="266"/>
      <c r="D149" s="266"/>
      <c r="E149" s="266"/>
      <c r="F149" s="266"/>
      <c r="G149" s="121"/>
      <c r="H149" s="121"/>
      <c r="I149" s="121"/>
      <c r="J149" s="121"/>
      <c r="K149" s="121"/>
      <c r="L149" s="121"/>
      <c r="M149" s="121"/>
      <c r="N149" s="280"/>
    </row>
    <row r="150" spans="1:15" ht="30" customHeight="1">
      <c r="A150" s="423" t="s">
        <v>804</v>
      </c>
      <c r="B150" s="424"/>
      <c r="C150" s="424"/>
      <c r="D150" s="424"/>
      <c r="E150" s="424"/>
      <c r="F150" s="424"/>
      <c r="G150" s="424"/>
      <c r="H150" s="424"/>
      <c r="I150" s="424"/>
      <c r="J150" s="424"/>
      <c r="K150" s="424"/>
      <c r="L150" s="424"/>
      <c r="M150" s="424"/>
      <c r="N150" s="425"/>
    </row>
    <row r="151" spans="1:15" ht="30" customHeight="1">
      <c r="A151" s="684" t="s">
        <v>181</v>
      </c>
      <c r="B151" s="684"/>
      <c r="C151" s="684"/>
      <c r="D151" s="684"/>
      <c r="E151" s="684"/>
      <c r="F151" s="684"/>
      <c r="G151" s="691" t="s">
        <v>148</v>
      </c>
      <c r="H151" s="692"/>
      <c r="I151" s="404" t="s">
        <v>149</v>
      </c>
      <c r="J151" s="404"/>
      <c r="K151" s="404" t="s">
        <v>150</v>
      </c>
      <c r="L151" s="404"/>
      <c r="M151" s="716" t="s">
        <v>567</v>
      </c>
      <c r="N151" s="717"/>
    </row>
    <row r="152" spans="1:15" ht="17.100000000000001" customHeight="1">
      <c r="A152" s="684"/>
      <c r="B152" s="684"/>
      <c r="C152" s="684"/>
      <c r="D152" s="684"/>
      <c r="E152" s="684"/>
      <c r="F152" s="684"/>
      <c r="G152" s="267" t="s">
        <v>99</v>
      </c>
      <c r="H152" s="267" t="s">
        <v>100</v>
      </c>
      <c r="I152" s="267" t="s">
        <v>99</v>
      </c>
      <c r="J152" s="267" t="s">
        <v>100</v>
      </c>
      <c r="K152" s="267" t="s">
        <v>99</v>
      </c>
      <c r="L152" s="267" t="s">
        <v>100</v>
      </c>
      <c r="M152" s="278" t="s">
        <v>99</v>
      </c>
      <c r="N152" s="278" t="s">
        <v>100</v>
      </c>
    </row>
    <row r="153" spans="1:15" ht="17.100000000000001" customHeight="1">
      <c r="A153" s="712" t="s">
        <v>717</v>
      </c>
      <c r="B153" s="713"/>
      <c r="C153" s="713"/>
      <c r="D153" s="713"/>
      <c r="E153" s="713"/>
      <c r="F153" s="714"/>
      <c r="G153" s="268">
        <v>0</v>
      </c>
      <c r="H153" s="268">
        <v>0</v>
      </c>
      <c r="I153" s="268">
        <v>0</v>
      </c>
      <c r="J153" s="268">
        <v>0</v>
      </c>
      <c r="K153" s="268">
        <v>0</v>
      </c>
      <c r="L153" s="268">
        <v>0</v>
      </c>
      <c r="M153" s="282">
        <f>G153+I153+K153</f>
        <v>0</v>
      </c>
      <c r="N153" s="282">
        <f>H153+J153+L153</f>
        <v>0</v>
      </c>
    </row>
    <row r="154" spans="1:15" ht="17.100000000000001" customHeight="1">
      <c r="A154" s="684" t="s">
        <v>119</v>
      </c>
      <c r="B154" s="684"/>
      <c r="C154" s="684"/>
      <c r="D154" s="684"/>
      <c r="E154" s="684"/>
      <c r="F154" s="684"/>
      <c r="G154" s="718">
        <f>SUM(G153:H153)</f>
        <v>0</v>
      </c>
      <c r="H154" s="718"/>
      <c r="I154" s="718">
        <f t="shared" ref="I154" si="36">SUM(I153:J153)</f>
        <v>0</v>
      </c>
      <c r="J154" s="718"/>
      <c r="K154" s="718">
        <f t="shared" ref="K154" si="37">SUM(K153:L153)</f>
        <v>0</v>
      </c>
      <c r="L154" s="718"/>
      <c r="M154" s="718">
        <f t="shared" ref="M154" si="38">SUM(M153:N153)</f>
        <v>0</v>
      </c>
      <c r="N154" s="718"/>
    </row>
    <row r="155" spans="1:15" ht="17.100000000000001" customHeight="1">
      <c r="A155" s="129"/>
      <c r="B155" s="129"/>
      <c r="C155" s="129"/>
      <c r="D155" s="129"/>
      <c r="E155" s="129"/>
      <c r="F155" s="129"/>
      <c r="G155" s="263"/>
      <c r="H155" s="263"/>
      <c r="I155" s="263"/>
      <c r="J155" s="263"/>
      <c r="K155" s="263"/>
      <c r="L155" s="263"/>
      <c r="M155" s="263"/>
      <c r="N155" s="263"/>
    </row>
    <row r="156" spans="1:15" ht="30" customHeight="1">
      <c r="A156" s="394" t="s">
        <v>805</v>
      </c>
      <c r="B156" s="394"/>
      <c r="C156" s="394"/>
      <c r="D156" s="394"/>
      <c r="E156" s="394"/>
      <c r="F156" s="394"/>
      <c r="G156" s="394"/>
      <c r="H156" s="394"/>
      <c r="I156" s="394"/>
      <c r="J156" s="394"/>
      <c r="K156" s="394"/>
      <c r="L156" s="394"/>
      <c r="M156" s="394"/>
      <c r="N156" s="394"/>
    </row>
    <row r="157" spans="1:15" ht="30" customHeight="1">
      <c r="A157" s="675" t="s">
        <v>554</v>
      </c>
      <c r="B157" s="676"/>
      <c r="C157" s="676"/>
      <c r="D157" s="676"/>
      <c r="E157" s="676"/>
      <c r="F157" s="677"/>
      <c r="G157" s="404" t="s">
        <v>201</v>
      </c>
      <c r="H157" s="404"/>
      <c r="I157" s="404"/>
      <c r="J157" s="404"/>
      <c r="K157" s="404"/>
      <c r="L157" s="404"/>
      <c r="M157" s="404"/>
      <c r="N157" s="404"/>
      <c r="O157" s="124"/>
    </row>
    <row r="158" spans="1:15" ht="17.100000000000001" customHeight="1">
      <c r="A158" s="678"/>
      <c r="B158" s="679"/>
      <c r="C158" s="679"/>
      <c r="D158" s="679"/>
      <c r="E158" s="679"/>
      <c r="F158" s="680"/>
      <c r="G158" s="673" t="s">
        <v>148</v>
      </c>
      <c r="H158" s="673"/>
      <c r="I158" s="673" t="s">
        <v>149</v>
      </c>
      <c r="J158" s="673"/>
      <c r="K158" s="673" t="s">
        <v>150</v>
      </c>
      <c r="L158" s="673"/>
      <c r="M158" s="688" t="s">
        <v>119</v>
      </c>
      <c r="N158" s="688"/>
    </row>
    <row r="159" spans="1:15" ht="17.100000000000001" customHeight="1">
      <c r="A159" s="704" t="s">
        <v>555</v>
      </c>
      <c r="B159" s="705"/>
      <c r="C159" s="705"/>
      <c r="D159" s="705"/>
      <c r="E159" s="705"/>
      <c r="F159" s="706"/>
      <c r="G159" s="660">
        <v>0</v>
      </c>
      <c r="H159" s="661"/>
      <c r="I159" s="660">
        <v>0</v>
      </c>
      <c r="J159" s="661"/>
      <c r="K159" s="660">
        <v>0</v>
      </c>
      <c r="L159" s="661"/>
      <c r="M159" s="693">
        <f>SUM(G159:L159)</f>
        <v>0</v>
      </c>
      <c r="N159" s="694"/>
    </row>
    <row r="160" spans="1:15" ht="17.100000000000001" customHeight="1">
      <c r="A160" s="685" t="s">
        <v>556</v>
      </c>
      <c r="B160" s="686"/>
      <c r="C160" s="686"/>
      <c r="D160" s="686"/>
      <c r="E160" s="686"/>
      <c r="F160" s="687"/>
      <c r="G160" s="660">
        <v>0</v>
      </c>
      <c r="H160" s="661"/>
      <c r="I160" s="660">
        <v>0</v>
      </c>
      <c r="J160" s="661"/>
      <c r="K160" s="660">
        <v>0</v>
      </c>
      <c r="L160" s="661"/>
      <c r="M160" s="693">
        <f t="shared" ref="M160:M166" si="39">SUM(G160:L160)</f>
        <v>0</v>
      </c>
      <c r="N160" s="694"/>
    </row>
    <row r="161" spans="1:15" ht="30" customHeight="1">
      <c r="A161" s="685" t="s">
        <v>624</v>
      </c>
      <c r="B161" s="686"/>
      <c r="C161" s="686"/>
      <c r="D161" s="686"/>
      <c r="E161" s="686"/>
      <c r="F161" s="687"/>
      <c r="G161" s="660">
        <v>0</v>
      </c>
      <c r="H161" s="661"/>
      <c r="I161" s="660">
        <v>0</v>
      </c>
      <c r="J161" s="661"/>
      <c r="K161" s="660">
        <v>0</v>
      </c>
      <c r="L161" s="661"/>
      <c r="M161" s="693">
        <f t="shared" si="39"/>
        <v>0</v>
      </c>
      <c r="N161" s="694"/>
    </row>
    <row r="162" spans="1:15" ht="17.100000000000001" customHeight="1">
      <c r="A162" s="685" t="s">
        <v>718</v>
      </c>
      <c r="B162" s="686"/>
      <c r="C162" s="686"/>
      <c r="D162" s="686"/>
      <c r="E162" s="686"/>
      <c r="F162" s="687"/>
      <c r="G162" s="660">
        <v>0</v>
      </c>
      <c r="H162" s="661"/>
      <c r="I162" s="660">
        <v>0</v>
      </c>
      <c r="J162" s="661"/>
      <c r="K162" s="660">
        <v>0</v>
      </c>
      <c r="L162" s="661"/>
      <c r="M162" s="693">
        <f t="shared" si="39"/>
        <v>0</v>
      </c>
      <c r="N162" s="694"/>
    </row>
    <row r="163" spans="1:15" ht="17.100000000000001" customHeight="1">
      <c r="A163" s="685" t="s">
        <v>560</v>
      </c>
      <c r="B163" s="686"/>
      <c r="C163" s="686"/>
      <c r="D163" s="686"/>
      <c r="E163" s="686"/>
      <c r="F163" s="687"/>
      <c r="G163" s="660">
        <v>0</v>
      </c>
      <c r="H163" s="661"/>
      <c r="I163" s="660">
        <v>0</v>
      </c>
      <c r="J163" s="661"/>
      <c r="K163" s="660">
        <v>0</v>
      </c>
      <c r="L163" s="661"/>
      <c r="M163" s="693">
        <f t="shared" si="39"/>
        <v>0</v>
      </c>
      <c r="N163" s="694"/>
      <c r="O163" s="124"/>
    </row>
    <row r="164" spans="1:15" ht="17.25" customHeight="1">
      <c r="A164" s="685" t="s">
        <v>239</v>
      </c>
      <c r="B164" s="686"/>
      <c r="C164" s="686"/>
      <c r="D164" s="686"/>
      <c r="E164" s="686"/>
      <c r="F164" s="687"/>
      <c r="G164" s="660">
        <v>0</v>
      </c>
      <c r="H164" s="661"/>
      <c r="I164" s="660">
        <v>0</v>
      </c>
      <c r="J164" s="661"/>
      <c r="K164" s="660">
        <v>0</v>
      </c>
      <c r="L164" s="661"/>
      <c r="M164" s="693">
        <f t="shared" si="39"/>
        <v>0</v>
      </c>
      <c r="N164" s="694"/>
    </row>
    <row r="165" spans="1:15" ht="17.100000000000001" customHeight="1">
      <c r="A165" s="685" t="s">
        <v>116</v>
      </c>
      <c r="B165" s="686"/>
      <c r="C165" s="686"/>
      <c r="D165" s="686"/>
      <c r="E165" s="686"/>
      <c r="F165" s="687"/>
      <c r="G165" s="660">
        <v>0</v>
      </c>
      <c r="H165" s="661"/>
      <c r="I165" s="660">
        <v>0</v>
      </c>
      <c r="J165" s="661"/>
      <c r="K165" s="660">
        <v>0</v>
      </c>
      <c r="L165" s="661"/>
      <c r="M165" s="693">
        <f t="shared" si="39"/>
        <v>0</v>
      </c>
      <c r="N165" s="694"/>
    </row>
    <row r="166" spans="1:15" ht="17.100000000000001" customHeight="1">
      <c r="A166" s="674" t="s">
        <v>119</v>
      </c>
      <c r="B166" s="674"/>
      <c r="C166" s="674"/>
      <c r="D166" s="674"/>
      <c r="E166" s="674"/>
      <c r="F166" s="674"/>
      <c r="G166" s="693">
        <f>SUM(G159:H165)</f>
        <v>0</v>
      </c>
      <c r="H166" s="694"/>
      <c r="I166" s="693">
        <f t="shared" ref="I166" si="40">SUM(I159:J165)</f>
        <v>0</v>
      </c>
      <c r="J166" s="694"/>
      <c r="K166" s="693">
        <f t="shared" ref="K166" si="41">SUM(K159:L165)</f>
        <v>0</v>
      </c>
      <c r="L166" s="694"/>
      <c r="M166" s="693">
        <f t="shared" si="39"/>
        <v>0</v>
      </c>
      <c r="N166" s="694"/>
    </row>
    <row r="168" spans="1:15" ht="17.100000000000001" customHeight="1">
      <c r="A168" s="724" t="s">
        <v>799</v>
      </c>
      <c r="B168" s="724"/>
      <c r="C168" s="724"/>
      <c r="D168" s="724"/>
      <c r="E168" s="724"/>
      <c r="F168" s="724"/>
      <c r="G168" s="724"/>
      <c r="H168" s="724"/>
      <c r="I168" s="724"/>
      <c r="J168" s="724"/>
      <c r="K168" s="724"/>
      <c r="L168" s="724"/>
      <c r="M168" s="724"/>
      <c r="N168" s="724"/>
      <c r="O168" s="234"/>
    </row>
    <row r="169" spans="1:15" ht="17.100000000000001" customHeight="1">
      <c r="A169" s="567" t="s">
        <v>793</v>
      </c>
      <c r="B169" s="567"/>
      <c r="C169" s="567"/>
      <c r="D169" s="567"/>
      <c r="E169" s="567"/>
      <c r="F169" s="567"/>
      <c r="G169" s="567"/>
      <c r="H169" s="567"/>
      <c r="I169" s="567"/>
      <c r="J169" s="567"/>
      <c r="K169" s="567"/>
      <c r="L169" s="567"/>
      <c r="M169" s="558">
        <v>0</v>
      </c>
      <c r="N169" s="558"/>
    </row>
    <row r="170" spans="1:15" ht="17.100000000000001" customHeight="1">
      <c r="A170" s="567" t="s">
        <v>794</v>
      </c>
      <c r="B170" s="567"/>
      <c r="C170" s="567"/>
      <c r="D170" s="567"/>
      <c r="E170" s="567"/>
      <c r="F170" s="567"/>
      <c r="G170" s="567"/>
      <c r="H170" s="567"/>
      <c r="I170" s="567"/>
      <c r="J170" s="567"/>
      <c r="K170" s="567"/>
      <c r="L170" s="567"/>
      <c r="M170" s="558">
        <v>0</v>
      </c>
      <c r="N170" s="558"/>
    </row>
    <row r="171" spans="1:15" ht="17.100000000000001" customHeight="1">
      <c r="A171" s="663" t="s">
        <v>119</v>
      </c>
      <c r="B171" s="663"/>
      <c r="C171" s="663"/>
      <c r="D171" s="663"/>
      <c r="E171" s="663"/>
      <c r="F171" s="663"/>
      <c r="G171" s="663"/>
      <c r="H171" s="663"/>
      <c r="I171" s="663"/>
      <c r="J171" s="663"/>
      <c r="K171" s="663"/>
      <c r="L171" s="663"/>
      <c r="M171" s="664">
        <f>SUM(M169:N170)</f>
        <v>0</v>
      </c>
      <c r="N171" s="664"/>
    </row>
    <row r="173" spans="1:15" ht="17.100000000000001" customHeight="1">
      <c r="A173" s="711" t="s">
        <v>807</v>
      </c>
      <c r="B173" s="711"/>
      <c r="C173" s="711"/>
      <c r="D173" s="711"/>
      <c r="E173" s="711"/>
      <c r="F173" s="711"/>
      <c r="G173" s="711"/>
      <c r="H173" s="711"/>
      <c r="I173" s="711"/>
      <c r="J173" s="711"/>
      <c r="K173" s="711"/>
      <c r="L173" s="711"/>
      <c r="M173" s="711"/>
      <c r="N173" s="711"/>
    </row>
    <row r="175" spans="1:15" ht="17.100000000000001" customHeight="1">
      <c r="A175" s="724" t="s">
        <v>753</v>
      </c>
      <c r="B175" s="724"/>
      <c r="C175" s="724"/>
      <c r="D175" s="724"/>
      <c r="E175" s="724"/>
      <c r="F175" s="724"/>
      <c r="G175" s="724"/>
      <c r="H175" s="724"/>
      <c r="I175" s="724"/>
      <c r="J175" s="724"/>
      <c r="K175" s="724"/>
      <c r="L175" s="724"/>
      <c r="M175" s="724"/>
      <c r="N175" s="724"/>
    </row>
    <row r="176" spans="1:15" ht="17.100000000000001" customHeight="1">
      <c r="A176" s="623" t="s">
        <v>618</v>
      </c>
      <c r="B176" s="624"/>
      <c r="C176" s="624"/>
      <c r="D176" s="624"/>
      <c r="E176" s="624"/>
      <c r="F176" s="624"/>
      <c r="G176" s="625"/>
      <c r="H176" s="501" t="s">
        <v>277</v>
      </c>
      <c r="I176" s="501"/>
      <c r="J176" s="501"/>
      <c r="K176" s="501"/>
      <c r="L176" s="501"/>
      <c r="M176" s="501"/>
      <c r="N176" s="501"/>
    </row>
    <row r="177" spans="1:15" ht="17.100000000000001" customHeight="1">
      <c r="A177" s="626"/>
      <c r="B177" s="627"/>
      <c r="C177" s="627"/>
      <c r="D177" s="627"/>
      <c r="E177" s="627"/>
      <c r="F177" s="627"/>
      <c r="G177" s="628"/>
      <c r="H177" s="501" t="s">
        <v>99</v>
      </c>
      <c r="I177" s="501"/>
      <c r="J177" s="501" t="s">
        <v>100</v>
      </c>
      <c r="K177" s="501"/>
      <c r="L177" s="501" t="s">
        <v>95</v>
      </c>
      <c r="M177" s="501"/>
      <c r="N177" s="501"/>
    </row>
    <row r="178" spans="1:15" ht="30" customHeight="1">
      <c r="A178" s="567" t="s">
        <v>901</v>
      </c>
      <c r="B178" s="567"/>
      <c r="C178" s="567"/>
      <c r="D178" s="567"/>
      <c r="E178" s="567"/>
      <c r="F178" s="567"/>
      <c r="G178" s="567"/>
      <c r="H178" s="527">
        <v>0</v>
      </c>
      <c r="I178" s="527"/>
      <c r="J178" s="527">
        <v>0</v>
      </c>
      <c r="K178" s="527"/>
      <c r="L178" s="664">
        <f>H178+J178</f>
        <v>0</v>
      </c>
      <c r="M178" s="664"/>
      <c r="N178" s="664"/>
    </row>
    <row r="179" spans="1:15" ht="30" customHeight="1">
      <c r="A179" s="567" t="s">
        <v>619</v>
      </c>
      <c r="B179" s="567"/>
      <c r="C179" s="567"/>
      <c r="D179" s="567"/>
      <c r="E179" s="567"/>
      <c r="F179" s="567"/>
      <c r="G179" s="567"/>
      <c r="H179" s="527">
        <v>0</v>
      </c>
      <c r="I179" s="527"/>
      <c r="J179" s="527">
        <v>0</v>
      </c>
      <c r="K179" s="527"/>
      <c r="L179" s="664">
        <f>H179+J179</f>
        <v>0</v>
      </c>
      <c r="M179" s="664"/>
      <c r="N179" s="664"/>
    </row>
    <row r="181" spans="1:15" s="45" customFormat="1" ht="17.100000000000001" customHeight="1">
      <c r="A181" s="711" t="s">
        <v>808</v>
      </c>
      <c r="B181" s="711"/>
      <c r="C181" s="711"/>
      <c r="D181" s="711"/>
      <c r="E181" s="711"/>
      <c r="F181" s="711"/>
      <c r="G181" s="711"/>
      <c r="H181" s="711"/>
      <c r="I181" s="711"/>
      <c r="J181" s="711"/>
      <c r="K181" s="711"/>
      <c r="L181" s="711"/>
      <c r="M181" s="711"/>
      <c r="N181" s="711"/>
    </row>
    <row r="182" spans="1:15" ht="17.100000000000001" customHeight="1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9"/>
    </row>
    <row r="183" spans="1:15" ht="17.100000000000001" customHeight="1">
      <c r="A183" s="394" t="s">
        <v>800</v>
      </c>
      <c r="B183" s="394"/>
      <c r="C183" s="394"/>
      <c r="D183" s="394"/>
      <c r="E183" s="394"/>
      <c r="F183" s="394"/>
      <c r="G183" s="394"/>
      <c r="H183" s="394"/>
      <c r="I183" s="394"/>
      <c r="J183" s="394"/>
      <c r="K183" s="394"/>
      <c r="L183" s="394"/>
      <c r="M183" s="394"/>
      <c r="N183" s="394"/>
      <c r="O183" s="89"/>
    </row>
    <row r="184" spans="1:15" ht="17.100000000000001" customHeight="1">
      <c r="A184" s="395" t="s">
        <v>2</v>
      </c>
      <c r="B184" s="395"/>
      <c r="C184" s="395"/>
      <c r="D184" s="395"/>
      <c r="E184" s="493" t="s">
        <v>279</v>
      </c>
      <c r="F184" s="493"/>
      <c r="G184" s="493"/>
      <c r="H184" s="493"/>
      <c r="I184" s="493"/>
      <c r="J184" s="493"/>
      <c r="K184" s="493"/>
      <c r="L184" s="493"/>
      <c r="M184" s="493"/>
      <c r="N184" s="493"/>
      <c r="O184" s="89"/>
    </row>
    <row r="185" spans="1:15" ht="45" customHeight="1">
      <c r="A185" s="395"/>
      <c r="B185" s="395"/>
      <c r="C185" s="395"/>
      <c r="D185" s="395"/>
      <c r="E185" s="449" t="s">
        <v>319</v>
      </c>
      <c r="F185" s="449"/>
      <c r="G185" s="673" t="s">
        <v>622</v>
      </c>
      <c r="H185" s="673"/>
      <c r="I185" s="462" t="s">
        <v>0</v>
      </c>
      <c r="J185" s="462"/>
      <c r="K185" s="462" t="s">
        <v>346</v>
      </c>
      <c r="L185" s="462"/>
      <c r="M185" s="697" t="s">
        <v>1</v>
      </c>
      <c r="N185" s="697"/>
      <c r="O185" s="89"/>
    </row>
    <row r="186" spans="1:15" ht="29.25" customHeight="1">
      <c r="A186" s="665" t="s">
        <v>894</v>
      </c>
      <c r="B186" s="665"/>
      <c r="C186" s="665"/>
      <c r="D186" s="665"/>
      <c r="E186" s="695">
        <v>677</v>
      </c>
      <c r="F186" s="695"/>
      <c r="G186" s="696">
        <v>37</v>
      </c>
      <c r="H186" s="696"/>
      <c r="I186" s="695">
        <v>19</v>
      </c>
      <c r="J186" s="695"/>
      <c r="K186" s="695">
        <v>359</v>
      </c>
      <c r="L186" s="695"/>
      <c r="M186" s="696">
        <v>12</v>
      </c>
      <c r="N186" s="696"/>
      <c r="O186" s="89"/>
    </row>
    <row r="187" spans="1:15" ht="30.75" customHeight="1">
      <c r="A187" s="665" t="s">
        <v>895</v>
      </c>
      <c r="B187" s="665"/>
      <c r="C187" s="665"/>
      <c r="D187" s="665"/>
      <c r="E187" s="695">
        <v>612</v>
      </c>
      <c r="F187" s="695"/>
      <c r="G187" s="696">
        <v>10</v>
      </c>
      <c r="H187" s="696"/>
      <c r="I187" s="695">
        <v>11</v>
      </c>
      <c r="J187" s="695"/>
      <c r="K187" s="695">
        <v>335</v>
      </c>
      <c r="L187" s="695"/>
      <c r="M187" s="696">
        <v>12</v>
      </c>
      <c r="N187" s="696"/>
      <c r="O187" s="89"/>
    </row>
    <row r="188" spans="1:15" ht="33.950000000000003" customHeight="1">
      <c r="A188" s="665" t="s">
        <v>896</v>
      </c>
      <c r="B188" s="665"/>
      <c r="C188" s="665"/>
      <c r="D188" s="665"/>
      <c r="E188" s="695">
        <v>8</v>
      </c>
      <c r="F188" s="695"/>
      <c r="G188" s="696">
        <v>18</v>
      </c>
      <c r="H188" s="696"/>
      <c r="I188" s="695">
        <v>2</v>
      </c>
      <c r="J188" s="695"/>
      <c r="K188" s="695">
        <v>2</v>
      </c>
      <c r="L188" s="695"/>
      <c r="M188" s="696">
        <v>0</v>
      </c>
      <c r="N188" s="696"/>
      <c r="O188" s="89"/>
    </row>
    <row r="189" spans="1:15" ht="30" customHeight="1">
      <c r="A189" s="665" t="s">
        <v>897</v>
      </c>
      <c r="B189" s="665"/>
      <c r="C189" s="665"/>
      <c r="D189" s="665"/>
      <c r="E189" s="695">
        <v>0</v>
      </c>
      <c r="F189" s="695"/>
      <c r="G189" s="696">
        <v>3</v>
      </c>
      <c r="H189" s="696"/>
      <c r="I189" s="695">
        <v>5</v>
      </c>
      <c r="J189" s="695"/>
      <c r="K189" s="695">
        <v>0</v>
      </c>
      <c r="L189" s="695"/>
      <c r="M189" s="696">
        <v>0</v>
      </c>
      <c r="N189" s="696"/>
    </row>
    <row r="190" spans="1:15" ht="30" customHeight="1">
      <c r="A190" s="432" t="s">
        <v>898</v>
      </c>
      <c r="B190" s="433"/>
      <c r="C190" s="433"/>
      <c r="D190" s="434"/>
      <c r="E190" s="709">
        <v>0</v>
      </c>
      <c r="F190" s="710"/>
      <c r="G190" s="719">
        <v>0</v>
      </c>
      <c r="H190" s="720"/>
      <c r="I190" s="709">
        <v>0</v>
      </c>
      <c r="J190" s="710"/>
      <c r="K190" s="695">
        <v>0</v>
      </c>
      <c r="L190" s="695"/>
      <c r="M190" s="696">
        <v>0</v>
      </c>
      <c r="N190" s="696"/>
    </row>
    <row r="191" spans="1:15" ht="30" customHeight="1">
      <c r="A191" s="665" t="s">
        <v>899</v>
      </c>
      <c r="B191" s="665"/>
      <c r="C191" s="665"/>
      <c r="D191" s="665"/>
      <c r="E191" s="695">
        <v>126</v>
      </c>
      <c r="F191" s="695"/>
      <c r="G191" s="696">
        <v>7</v>
      </c>
      <c r="H191" s="696"/>
      <c r="I191" s="695">
        <v>9</v>
      </c>
      <c r="J191" s="695"/>
      <c r="K191" s="695">
        <v>0</v>
      </c>
      <c r="L191" s="695"/>
      <c r="M191" s="696">
        <v>6</v>
      </c>
      <c r="N191" s="696"/>
    </row>
    <row r="192" spans="1:15" ht="30" customHeight="1">
      <c r="A192" s="665" t="s">
        <v>900</v>
      </c>
      <c r="B192" s="665"/>
      <c r="C192" s="665"/>
      <c r="D192" s="665"/>
      <c r="E192" s="695">
        <v>146</v>
      </c>
      <c r="F192" s="695"/>
      <c r="G192" s="696">
        <v>0</v>
      </c>
      <c r="H192" s="696"/>
      <c r="I192" s="695">
        <v>0</v>
      </c>
      <c r="J192" s="695"/>
      <c r="K192" s="695">
        <v>0</v>
      </c>
      <c r="L192" s="695"/>
      <c r="M192" s="696">
        <v>9</v>
      </c>
      <c r="N192" s="696"/>
    </row>
    <row r="193" spans="1:14" ht="17.100000000000001" customHeight="1">
      <c r="A193" s="103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</row>
    <row r="215" spans="1:14" ht="17.100000000000001" customHeight="1">
      <c r="A215" s="140"/>
      <c r="B215" s="140"/>
      <c r="C215" s="140"/>
      <c r="D215" s="140"/>
      <c r="E215" s="140"/>
      <c r="F215" s="140"/>
      <c r="G215" s="140"/>
      <c r="H215" s="140"/>
      <c r="I215" s="140"/>
      <c r="J215" s="140"/>
      <c r="K215" s="141"/>
      <c r="L215" s="141"/>
      <c r="M215" s="141"/>
      <c r="N215" s="141"/>
    </row>
    <row r="216" spans="1:14" ht="17.100000000000001" customHeight="1">
      <c r="A216" s="76"/>
      <c r="B216" s="62"/>
      <c r="C216" s="62"/>
      <c r="D216" s="62"/>
      <c r="E216" s="62"/>
      <c r="F216" s="62"/>
      <c r="G216" s="62"/>
      <c r="H216" s="62"/>
    </row>
    <row r="224" spans="1:14" ht="17.100000000000001" customHeight="1">
      <c r="A224" s="62"/>
      <c r="B224" s="62"/>
      <c r="C224" s="62"/>
      <c r="D224" s="62"/>
      <c r="E224" s="62"/>
      <c r="F224" s="62"/>
      <c r="G224" s="62"/>
      <c r="H224" s="62"/>
    </row>
    <row r="231" spans="1:3" ht="17.100000000000001" customHeight="1">
      <c r="A231" s="77"/>
      <c r="B231" s="77"/>
      <c r="C231" s="77"/>
    </row>
  </sheetData>
  <sheetProtection password="CD76" sheet="1" objects="1" scenarios="1"/>
  <mergeCells count="363">
    <mergeCell ref="O26:Z26"/>
    <mergeCell ref="H35:I35"/>
    <mergeCell ref="J35:K35"/>
    <mergeCell ref="H36:I36"/>
    <mergeCell ref="J36:K36"/>
    <mergeCell ref="L35:N35"/>
    <mergeCell ref="L36:N36"/>
    <mergeCell ref="M166:N166"/>
    <mergeCell ref="A162:F162"/>
    <mergeCell ref="A163:F163"/>
    <mergeCell ref="A165:F165"/>
    <mergeCell ref="A166:F166"/>
    <mergeCell ref="G166:H166"/>
    <mergeCell ref="I166:J166"/>
    <mergeCell ref="K166:L166"/>
    <mergeCell ref="A164:F164"/>
    <mergeCell ref="M162:N162"/>
    <mergeCell ref="M163:N163"/>
    <mergeCell ref="M165:N165"/>
    <mergeCell ref="M145:N145"/>
    <mergeCell ref="A147:F147"/>
    <mergeCell ref="G154:H154"/>
    <mergeCell ref="I154:J154"/>
    <mergeCell ref="K154:L154"/>
    <mergeCell ref="M19:N19"/>
    <mergeCell ref="A21:F21"/>
    <mergeCell ref="A22:F22"/>
    <mergeCell ref="M164:N164"/>
    <mergeCell ref="I151:J151"/>
    <mergeCell ref="K151:L151"/>
    <mergeCell ref="M151:N151"/>
    <mergeCell ref="A153:F153"/>
    <mergeCell ref="A156:N156"/>
    <mergeCell ref="A159:F159"/>
    <mergeCell ref="A160:F160"/>
    <mergeCell ref="A161:F161"/>
    <mergeCell ref="A24:J24"/>
    <mergeCell ref="K24:N24"/>
    <mergeCell ref="A35:G35"/>
    <mergeCell ref="A36:G36"/>
    <mergeCell ref="G81:H81"/>
    <mergeCell ref="A154:F154"/>
    <mergeCell ref="A144:N144"/>
    <mergeCell ref="A145:F146"/>
    <mergeCell ref="G145:H145"/>
    <mergeCell ref="I145:J145"/>
    <mergeCell ref="K145:L145"/>
    <mergeCell ref="G151:H151"/>
    <mergeCell ref="M154:N154"/>
    <mergeCell ref="M160:N160"/>
    <mergeCell ref="M159:N159"/>
    <mergeCell ref="A157:F158"/>
    <mergeCell ref="G157:N157"/>
    <mergeCell ref="G158:H158"/>
    <mergeCell ref="I158:J158"/>
    <mergeCell ref="K158:L158"/>
    <mergeCell ref="I113:J113"/>
    <mergeCell ref="K113:L113"/>
    <mergeCell ref="M158:N158"/>
    <mergeCell ref="A148:F148"/>
    <mergeCell ref="G148:H148"/>
    <mergeCell ref="I148:J148"/>
    <mergeCell ref="K148:L148"/>
    <mergeCell ref="A123:F123"/>
    <mergeCell ref="A139:F139"/>
    <mergeCell ref="M117:N117"/>
    <mergeCell ref="A124:F124"/>
    <mergeCell ref="A141:F141"/>
    <mergeCell ref="A140:F140"/>
    <mergeCell ref="A138:F138"/>
    <mergeCell ref="A150:N150"/>
    <mergeCell ref="A151:F152"/>
    <mergeCell ref="A93:F93"/>
    <mergeCell ref="A84:F86"/>
    <mergeCell ref="K102:L102"/>
    <mergeCell ref="K85:L85"/>
    <mergeCell ref="I85:J85"/>
    <mergeCell ref="G85:H85"/>
    <mergeCell ref="A97:F97"/>
    <mergeCell ref="A109:F109"/>
    <mergeCell ref="A100:N100"/>
    <mergeCell ref="G101:N101"/>
    <mergeCell ref="K131:L131"/>
    <mergeCell ref="M161:N161"/>
    <mergeCell ref="M148:N148"/>
    <mergeCell ref="A7:J7"/>
    <mergeCell ref="K7:N7"/>
    <mergeCell ref="M131:N131"/>
    <mergeCell ref="G142:H142"/>
    <mergeCell ref="I142:J142"/>
    <mergeCell ref="K142:L142"/>
    <mergeCell ref="M142:N142"/>
    <mergeCell ref="G130:N130"/>
    <mergeCell ref="M113:N113"/>
    <mergeCell ref="G127:H127"/>
    <mergeCell ref="I117:J117"/>
    <mergeCell ref="A8:J8"/>
    <mergeCell ref="K26:N26"/>
    <mergeCell ref="G113:H113"/>
    <mergeCell ref="A87:F87"/>
    <mergeCell ref="A59:F59"/>
    <mergeCell ref="A58:F58"/>
    <mergeCell ref="K66:L66"/>
    <mergeCell ref="A70:F70"/>
    <mergeCell ref="K81:L81"/>
    <mergeCell ref="A73:F73"/>
    <mergeCell ref="I81:J81"/>
    <mergeCell ref="A110:F110"/>
    <mergeCell ref="A26:J26"/>
    <mergeCell ref="A66:F67"/>
    <mergeCell ref="A98:F98"/>
    <mergeCell ref="G73:H73"/>
    <mergeCell ref="A78:F78"/>
    <mergeCell ref="G84:N84"/>
    <mergeCell ref="A96:F96"/>
    <mergeCell ref="A89:F89"/>
    <mergeCell ref="M98:N98"/>
    <mergeCell ref="H32:I32"/>
    <mergeCell ref="A56:F57"/>
    <mergeCell ref="A28:N28"/>
    <mergeCell ref="H29:N29"/>
    <mergeCell ref="A31:G31"/>
    <mergeCell ref="A32:G32"/>
    <mergeCell ref="J30:K30"/>
    <mergeCell ref="L32:N32"/>
    <mergeCell ref="H33:I33"/>
    <mergeCell ref="A39:J39"/>
    <mergeCell ref="M73:N73"/>
    <mergeCell ref="G63:H63"/>
    <mergeCell ref="I63:J63"/>
    <mergeCell ref="K63:L63"/>
    <mergeCell ref="A72:F72"/>
    <mergeCell ref="I66:J66"/>
    <mergeCell ref="A76:F77"/>
    <mergeCell ref="G76:H76"/>
    <mergeCell ref="I76:J76"/>
    <mergeCell ref="M66:N66"/>
    <mergeCell ref="A75:N75"/>
    <mergeCell ref="K76:L76"/>
    <mergeCell ref="M76:N76"/>
    <mergeCell ref="A63:F63"/>
    <mergeCell ref="A71:F71"/>
    <mergeCell ref="K73:L73"/>
    <mergeCell ref="I73:J73"/>
    <mergeCell ref="J34:K34"/>
    <mergeCell ref="L34:N34"/>
    <mergeCell ref="H37:I37"/>
    <mergeCell ref="J37:K37"/>
    <mergeCell ref="L37:N37"/>
    <mergeCell ref="L30:N30"/>
    <mergeCell ref="A33:G33"/>
    <mergeCell ref="A34:G34"/>
    <mergeCell ref="H34:I34"/>
    <mergeCell ref="L31:N31"/>
    <mergeCell ref="J33:K33"/>
    <mergeCell ref="L33:N33"/>
    <mergeCell ref="K41:N41"/>
    <mergeCell ref="J179:K179"/>
    <mergeCell ref="L179:N179"/>
    <mergeCell ref="J32:K32"/>
    <mergeCell ref="A29:G30"/>
    <mergeCell ref="H30:I30"/>
    <mergeCell ref="A37:G37"/>
    <mergeCell ref="A179:G179"/>
    <mergeCell ref="H179:I179"/>
    <mergeCell ref="H178:I178"/>
    <mergeCell ref="A104:F104"/>
    <mergeCell ref="A107:F107"/>
    <mergeCell ref="A116:F118"/>
    <mergeCell ref="A130:F132"/>
    <mergeCell ref="A105:F105"/>
    <mergeCell ref="A122:F122"/>
    <mergeCell ref="A121:F121"/>
    <mergeCell ref="G116:N116"/>
    <mergeCell ref="G117:H117"/>
    <mergeCell ref="A120:F120"/>
    <mergeCell ref="A119:F119"/>
    <mergeCell ref="A125:F125"/>
    <mergeCell ref="A168:N168"/>
    <mergeCell ref="K39:N39"/>
    <mergeCell ref="M169:N169"/>
    <mergeCell ref="A1:N1"/>
    <mergeCell ref="A186:D186"/>
    <mergeCell ref="E186:F186"/>
    <mergeCell ref="G186:H186"/>
    <mergeCell ref="I53:J53"/>
    <mergeCell ref="K53:L53"/>
    <mergeCell ref="I187:J187"/>
    <mergeCell ref="K187:L187"/>
    <mergeCell ref="A43:N43"/>
    <mergeCell ref="K186:L186"/>
    <mergeCell ref="I98:J98"/>
    <mergeCell ref="K98:L98"/>
    <mergeCell ref="A126:F126"/>
    <mergeCell ref="A173:N173"/>
    <mergeCell ref="G131:H131"/>
    <mergeCell ref="I131:J131"/>
    <mergeCell ref="A127:F127"/>
    <mergeCell ref="A175:N175"/>
    <mergeCell ref="A176:G177"/>
    <mergeCell ref="G56:H56"/>
    <mergeCell ref="I56:J56"/>
    <mergeCell ref="A62:F62"/>
    <mergeCell ref="A41:J41"/>
    <mergeCell ref="G192:H192"/>
    <mergeCell ref="I46:J46"/>
    <mergeCell ref="K46:L46"/>
    <mergeCell ref="G53:H53"/>
    <mergeCell ref="I192:J192"/>
    <mergeCell ref="K192:L192"/>
    <mergeCell ref="A192:D192"/>
    <mergeCell ref="E192:F192"/>
    <mergeCell ref="M46:N46"/>
    <mergeCell ref="I190:J190"/>
    <mergeCell ref="K190:L190"/>
    <mergeCell ref="A50:F50"/>
    <mergeCell ref="A51:F51"/>
    <mergeCell ref="A52:F52"/>
    <mergeCell ref="A183:N183"/>
    <mergeCell ref="J178:K178"/>
    <mergeCell ref="M192:N192"/>
    <mergeCell ref="G190:H190"/>
    <mergeCell ref="A46:F47"/>
    <mergeCell ref="A65:N65"/>
    <mergeCell ref="A48:F48"/>
    <mergeCell ref="A49:F49"/>
    <mergeCell ref="M191:N191"/>
    <mergeCell ref="M53:N53"/>
    <mergeCell ref="E190:F190"/>
    <mergeCell ref="A53:F53"/>
    <mergeCell ref="A45:N45"/>
    <mergeCell ref="G46:H46"/>
    <mergeCell ref="I185:J185"/>
    <mergeCell ref="A181:N181"/>
    <mergeCell ref="L178:N178"/>
    <mergeCell ref="A88:F88"/>
    <mergeCell ref="H176:N176"/>
    <mergeCell ref="H177:I177"/>
    <mergeCell ref="J177:K177"/>
    <mergeCell ref="L177:N177"/>
    <mergeCell ref="K117:L117"/>
    <mergeCell ref="A178:G178"/>
    <mergeCell ref="M102:N102"/>
    <mergeCell ref="E184:N184"/>
    <mergeCell ref="E185:F185"/>
    <mergeCell ref="G185:H185"/>
    <mergeCell ref="A68:F68"/>
    <mergeCell ref="M63:N63"/>
    <mergeCell ref="M56:N56"/>
    <mergeCell ref="A55:N55"/>
    <mergeCell ref="A60:F60"/>
    <mergeCell ref="I186:J186"/>
    <mergeCell ref="K56:L56"/>
    <mergeCell ref="A112:F112"/>
    <mergeCell ref="K8:N8"/>
    <mergeCell ref="A3:N3"/>
    <mergeCell ref="A133:F133"/>
    <mergeCell ref="A134:F134"/>
    <mergeCell ref="A135:F135"/>
    <mergeCell ref="A136:F136"/>
    <mergeCell ref="A137:F137"/>
    <mergeCell ref="A13:F13"/>
    <mergeCell ref="A14:F14"/>
    <mergeCell ref="A15:F15"/>
    <mergeCell ref="A17:N17"/>
    <mergeCell ref="A18:F20"/>
    <mergeCell ref="G18:N18"/>
    <mergeCell ref="G19:H19"/>
    <mergeCell ref="I19:J19"/>
    <mergeCell ref="K19:L19"/>
    <mergeCell ref="A5:N5"/>
    <mergeCell ref="A6:J6"/>
    <mergeCell ref="K6:N6"/>
    <mergeCell ref="H31:I31"/>
    <mergeCell ref="J31:K31"/>
    <mergeCell ref="A10:N10"/>
    <mergeCell ref="K185:L185"/>
    <mergeCell ref="M185:N185"/>
    <mergeCell ref="A189:D189"/>
    <mergeCell ref="E189:F189"/>
    <mergeCell ref="G189:H189"/>
    <mergeCell ref="M188:N188"/>
    <mergeCell ref="M187:N187"/>
    <mergeCell ref="G188:H188"/>
    <mergeCell ref="I188:J188"/>
    <mergeCell ref="K188:L188"/>
    <mergeCell ref="A188:D188"/>
    <mergeCell ref="I189:J189"/>
    <mergeCell ref="K189:L189"/>
    <mergeCell ref="M189:N189"/>
    <mergeCell ref="M186:N186"/>
    <mergeCell ref="A187:D187"/>
    <mergeCell ref="E187:F187"/>
    <mergeCell ref="G187:H187"/>
    <mergeCell ref="A11:F12"/>
    <mergeCell ref="G11:H11"/>
    <mergeCell ref="I11:J11"/>
    <mergeCell ref="K11:L11"/>
    <mergeCell ref="M11:N11"/>
    <mergeCell ref="A191:D191"/>
    <mergeCell ref="A190:D190"/>
    <mergeCell ref="A184:D185"/>
    <mergeCell ref="M81:N81"/>
    <mergeCell ref="A79:F79"/>
    <mergeCell ref="M85:N85"/>
    <mergeCell ref="G66:H66"/>
    <mergeCell ref="I127:J127"/>
    <mergeCell ref="K127:L127"/>
    <mergeCell ref="M127:N127"/>
    <mergeCell ref="E188:F188"/>
    <mergeCell ref="E191:F191"/>
    <mergeCell ref="G191:H191"/>
    <mergeCell ref="I191:J191"/>
    <mergeCell ref="K191:L191"/>
    <mergeCell ref="M190:N190"/>
    <mergeCell ref="G102:H102"/>
    <mergeCell ref="A106:F106"/>
    <mergeCell ref="A170:L170"/>
    <mergeCell ref="O22:AB23"/>
    <mergeCell ref="M170:N170"/>
    <mergeCell ref="A171:L171"/>
    <mergeCell ref="M171:N171"/>
    <mergeCell ref="A61:F61"/>
    <mergeCell ref="A83:N83"/>
    <mergeCell ref="A69:F69"/>
    <mergeCell ref="A92:F92"/>
    <mergeCell ref="A94:F94"/>
    <mergeCell ref="G98:H98"/>
    <mergeCell ref="I102:J102"/>
    <mergeCell ref="A115:N115"/>
    <mergeCell ref="A91:F91"/>
    <mergeCell ref="A129:N129"/>
    <mergeCell ref="A142:F142"/>
    <mergeCell ref="A101:F103"/>
    <mergeCell ref="A80:F80"/>
    <mergeCell ref="A81:F81"/>
    <mergeCell ref="A108:F108"/>
    <mergeCell ref="A111:F111"/>
    <mergeCell ref="A90:F90"/>
    <mergeCell ref="A95:F95"/>
    <mergeCell ref="A113:F113"/>
    <mergeCell ref="A169:L169"/>
    <mergeCell ref="K159:L159"/>
    <mergeCell ref="K160:L160"/>
    <mergeCell ref="K161:L161"/>
    <mergeCell ref="K162:L162"/>
    <mergeCell ref="K163:L163"/>
    <mergeCell ref="K164:L164"/>
    <mergeCell ref="K165:L165"/>
    <mergeCell ref="G159:H159"/>
    <mergeCell ref="G160:H160"/>
    <mergeCell ref="G161:H161"/>
    <mergeCell ref="G162:H162"/>
    <mergeCell ref="G163:H163"/>
    <mergeCell ref="G164:H164"/>
    <mergeCell ref="G165:H165"/>
    <mergeCell ref="I159:J159"/>
    <mergeCell ref="I160:J160"/>
    <mergeCell ref="I161:J161"/>
    <mergeCell ref="I162:J162"/>
    <mergeCell ref="I163:J163"/>
    <mergeCell ref="I164:J164"/>
    <mergeCell ref="I165:J165"/>
  </mergeCells>
  <pageMargins left="0.7" right="0.7" top="0.75" bottom="0.75" header="0.3" footer="0.3"/>
  <pageSetup paperSize="9" orientation="portrait" r:id="rId1"/>
  <ignoredErrors>
    <ignoredError sqref="M62" formula="1"/>
    <ignoredError sqref="M68:N72 M78:N80 G97:L97 M87:N97 G98:N98 G112:L112 M104:N104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73"/>
  <sheetViews>
    <sheetView showGridLines="0" showRowColHeaders="0" topLeftCell="A357" zoomScale="110" zoomScaleNormal="110" workbookViewId="0">
      <selection activeCell="H380" sqref="H380"/>
    </sheetView>
  </sheetViews>
  <sheetFormatPr defaultRowHeight="17.100000000000001" customHeight="1"/>
  <cols>
    <col min="1" max="16" width="9" style="13" customWidth="1"/>
    <col min="17" max="16384" width="9.140625" style="13"/>
  </cols>
  <sheetData>
    <row r="1" spans="1:15" ht="17.100000000000001" customHeight="1">
      <c r="A1" s="721" t="s">
        <v>658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3"/>
    </row>
    <row r="3" spans="1:15" ht="17.100000000000001" customHeight="1">
      <c r="A3" s="701" t="s">
        <v>810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3"/>
      <c r="O3" s="86"/>
    </row>
    <row r="4" spans="1:15" ht="17.100000000000001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5" ht="30" customHeight="1">
      <c r="A5" s="751" t="s">
        <v>809</v>
      </c>
      <c r="B5" s="752"/>
      <c r="C5" s="752"/>
      <c r="D5" s="752"/>
      <c r="E5" s="752"/>
      <c r="F5" s="752"/>
      <c r="G5" s="752"/>
      <c r="H5" s="752"/>
      <c r="I5" s="752"/>
      <c r="J5" s="752"/>
      <c r="K5" s="752"/>
      <c r="L5" s="752"/>
      <c r="M5" s="752"/>
      <c r="N5" s="753"/>
    </row>
    <row r="6" spans="1:15" ht="17.100000000000001" customHeight="1">
      <c r="A6" s="759" t="s">
        <v>169</v>
      </c>
      <c r="B6" s="760"/>
      <c r="C6" s="760"/>
      <c r="D6" s="760"/>
      <c r="E6" s="760"/>
      <c r="F6" s="760"/>
      <c r="G6" s="760"/>
      <c r="H6" s="761"/>
      <c r="I6" s="693" t="s">
        <v>574</v>
      </c>
      <c r="J6" s="765"/>
      <c r="K6" s="765"/>
      <c r="L6" s="694"/>
      <c r="M6" s="755" t="s">
        <v>119</v>
      </c>
      <c r="N6" s="756"/>
    </row>
    <row r="7" spans="1:15" ht="17.100000000000001" customHeight="1">
      <c r="A7" s="762"/>
      <c r="B7" s="763"/>
      <c r="C7" s="763"/>
      <c r="D7" s="763"/>
      <c r="E7" s="763"/>
      <c r="F7" s="763"/>
      <c r="G7" s="763"/>
      <c r="H7" s="764"/>
      <c r="I7" s="754" t="s">
        <v>99</v>
      </c>
      <c r="J7" s="754"/>
      <c r="K7" s="754" t="s">
        <v>100</v>
      </c>
      <c r="L7" s="754"/>
      <c r="M7" s="757"/>
      <c r="N7" s="758"/>
    </row>
    <row r="8" spans="1:15" ht="17.100000000000001" customHeight="1">
      <c r="A8" s="745" t="s">
        <v>564</v>
      </c>
      <c r="B8" s="746"/>
      <c r="C8" s="746"/>
      <c r="D8" s="746"/>
      <c r="E8" s="746"/>
      <c r="F8" s="746"/>
      <c r="G8" s="746"/>
      <c r="H8" s="747"/>
      <c r="I8" s="744">
        <v>2</v>
      </c>
      <c r="J8" s="744"/>
      <c r="K8" s="744">
        <v>1</v>
      </c>
      <c r="L8" s="744"/>
      <c r="M8" s="736">
        <f>I8+K8</f>
        <v>3</v>
      </c>
      <c r="N8" s="737"/>
    </row>
    <row r="9" spans="1:15" ht="17.100000000000001" customHeight="1">
      <c r="A9" s="748" t="s">
        <v>156</v>
      </c>
      <c r="B9" s="749"/>
      <c r="C9" s="749"/>
      <c r="D9" s="749"/>
      <c r="E9" s="749"/>
      <c r="F9" s="749"/>
      <c r="G9" s="749"/>
      <c r="H9" s="750"/>
      <c r="I9" s="744">
        <v>0</v>
      </c>
      <c r="J9" s="744"/>
      <c r="K9" s="744">
        <v>0</v>
      </c>
      <c r="L9" s="744"/>
      <c r="M9" s="736">
        <f>I9+K9</f>
        <v>0</v>
      </c>
      <c r="N9" s="737"/>
    </row>
    <row r="10" spans="1:15" ht="17.100000000000001" customHeight="1">
      <c r="A10" s="748" t="s">
        <v>157</v>
      </c>
      <c r="B10" s="749"/>
      <c r="C10" s="749"/>
      <c r="D10" s="749"/>
      <c r="E10" s="749"/>
      <c r="F10" s="749"/>
      <c r="G10" s="749"/>
      <c r="H10" s="750"/>
      <c r="I10" s="744">
        <v>4</v>
      </c>
      <c r="J10" s="744"/>
      <c r="K10" s="744">
        <v>5</v>
      </c>
      <c r="L10" s="744"/>
      <c r="M10" s="736">
        <f>I10+K10</f>
        <v>9</v>
      </c>
      <c r="N10" s="737"/>
    </row>
    <row r="11" spans="1:15" ht="17.100000000000001" customHeight="1">
      <c r="A11" s="748" t="s">
        <v>260</v>
      </c>
      <c r="B11" s="749"/>
      <c r="C11" s="749"/>
      <c r="D11" s="749"/>
      <c r="E11" s="749"/>
      <c r="F11" s="749"/>
      <c r="G11" s="749"/>
      <c r="H11" s="750"/>
      <c r="I11" s="766">
        <v>0</v>
      </c>
      <c r="J11" s="767"/>
      <c r="K11" s="744">
        <v>2</v>
      </c>
      <c r="L11" s="744"/>
      <c r="M11" s="736">
        <f>I11+K11</f>
        <v>2</v>
      </c>
      <c r="N11" s="737"/>
    </row>
    <row r="12" spans="1:15" ht="17.100000000000001" customHeight="1">
      <c r="A12" s="768" t="s">
        <v>119</v>
      </c>
      <c r="B12" s="769"/>
      <c r="C12" s="769"/>
      <c r="D12" s="769"/>
      <c r="E12" s="769"/>
      <c r="F12" s="769"/>
      <c r="G12" s="769"/>
      <c r="H12" s="770"/>
      <c r="I12" s="715">
        <f>SUM(I8:I11)</f>
        <v>6</v>
      </c>
      <c r="J12" s="715"/>
      <c r="K12" s="715">
        <f>SUM(K8:K11)</f>
        <v>8</v>
      </c>
      <c r="L12" s="715"/>
      <c r="M12" s="736">
        <f>I12+K12</f>
        <v>14</v>
      </c>
      <c r="N12" s="737"/>
    </row>
    <row r="13" spans="1:15" ht="17.100000000000001" customHeight="1">
      <c r="A13" s="132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5" ht="30" customHeight="1">
      <c r="A14" s="829" t="s">
        <v>902</v>
      </c>
      <c r="B14" s="534"/>
      <c r="C14" s="534"/>
      <c r="D14" s="534"/>
      <c r="E14" s="534"/>
      <c r="F14" s="534"/>
      <c r="G14" s="534"/>
      <c r="H14" s="534"/>
      <c r="I14" s="534"/>
      <c r="J14" s="534"/>
      <c r="K14" s="534"/>
      <c r="L14" s="534"/>
      <c r="M14" s="534"/>
      <c r="N14" s="534"/>
    </row>
    <row r="15" spans="1:15" ht="17.100000000000001" customHeight="1">
      <c r="A15" s="601" t="s">
        <v>318</v>
      </c>
      <c r="B15" s="602"/>
      <c r="C15" s="602"/>
      <c r="D15" s="602"/>
      <c r="E15" s="602"/>
      <c r="F15" s="602"/>
      <c r="G15" s="603"/>
      <c r="H15" s="592" t="s">
        <v>162</v>
      </c>
      <c r="I15" s="592"/>
      <c r="J15" s="592"/>
      <c r="K15" s="592"/>
      <c r="L15" s="592"/>
      <c r="M15" s="592"/>
      <c r="N15" s="592"/>
    </row>
    <row r="16" spans="1:15" ht="17.100000000000001" customHeight="1">
      <c r="A16" s="604"/>
      <c r="B16" s="605"/>
      <c r="C16" s="605"/>
      <c r="D16" s="605"/>
      <c r="E16" s="605"/>
      <c r="F16" s="605"/>
      <c r="G16" s="606"/>
      <c r="H16" s="581" t="s">
        <v>99</v>
      </c>
      <c r="I16" s="582"/>
      <c r="J16" s="581" t="s">
        <v>100</v>
      </c>
      <c r="K16" s="582"/>
      <c r="L16" s="581" t="s">
        <v>95</v>
      </c>
      <c r="M16" s="830"/>
      <c r="N16" s="582"/>
    </row>
    <row r="17" spans="1:22" ht="17.100000000000001" customHeight="1">
      <c r="A17" s="739" t="s">
        <v>176</v>
      </c>
      <c r="B17" s="740"/>
      <c r="C17" s="740"/>
      <c r="D17" s="740"/>
      <c r="E17" s="740"/>
      <c r="F17" s="740"/>
      <c r="G17" s="741"/>
      <c r="H17" s="527">
        <v>0</v>
      </c>
      <c r="I17" s="527"/>
      <c r="J17" s="527">
        <v>2</v>
      </c>
      <c r="K17" s="527"/>
      <c r="L17" s="664">
        <f>H17+J17</f>
        <v>2</v>
      </c>
      <c r="M17" s="664"/>
      <c r="N17" s="664"/>
    </row>
    <row r="18" spans="1:22" ht="17.100000000000001" customHeight="1">
      <c r="A18" s="739" t="s">
        <v>177</v>
      </c>
      <c r="B18" s="740"/>
      <c r="C18" s="740"/>
      <c r="D18" s="740"/>
      <c r="E18" s="740"/>
      <c r="F18" s="740"/>
      <c r="G18" s="741"/>
      <c r="H18" s="527">
        <v>0</v>
      </c>
      <c r="I18" s="527"/>
      <c r="J18" s="527">
        <v>0</v>
      </c>
      <c r="K18" s="527"/>
      <c r="L18" s="664">
        <f t="shared" ref="L18:L25" si="0">H18+J18</f>
        <v>0</v>
      </c>
      <c r="M18" s="664"/>
      <c r="N18" s="664"/>
    </row>
    <row r="19" spans="1:22" ht="17.100000000000001" customHeight="1">
      <c r="A19" s="739" t="s">
        <v>952</v>
      </c>
      <c r="B19" s="740"/>
      <c r="C19" s="740"/>
      <c r="D19" s="740"/>
      <c r="E19" s="740"/>
      <c r="F19" s="740"/>
      <c r="G19" s="741"/>
      <c r="H19" s="527">
        <v>0</v>
      </c>
      <c r="I19" s="527"/>
      <c r="J19" s="527">
        <v>0</v>
      </c>
      <c r="K19" s="527"/>
      <c r="L19" s="664">
        <f t="shared" si="0"/>
        <v>0</v>
      </c>
      <c r="M19" s="664"/>
      <c r="N19" s="664"/>
    </row>
    <row r="20" spans="1:22" ht="17.100000000000001" customHeight="1">
      <c r="A20" s="739" t="s">
        <v>179</v>
      </c>
      <c r="B20" s="740"/>
      <c r="C20" s="740"/>
      <c r="D20" s="740"/>
      <c r="E20" s="740"/>
      <c r="F20" s="740"/>
      <c r="G20" s="741"/>
      <c r="H20" s="527">
        <v>0</v>
      </c>
      <c r="I20" s="527"/>
      <c r="J20" s="527">
        <v>0</v>
      </c>
      <c r="K20" s="527"/>
      <c r="L20" s="664">
        <f t="shared" si="0"/>
        <v>0</v>
      </c>
      <c r="M20" s="664"/>
      <c r="N20" s="664"/>
    </row>
    <row r="21" spans="1:22" ht="17.100000000000001" customHeight="1">
      <c r="A21" s="739" t="s">
        <v>178</v>
      </c>
      <c r="B21" s="740"/>
      <c r="C21" s="740"/>
      <c r="D21" s="740"/>
      <c r="E21" s="740"/>
      <c r="F21" s="740"/>
      <c r="G21" s="741"/>
      <c r="H21" s="527">
        <v>2</v>
      </c>
      <c r="I21" s="527"/>
      <c r="J21" s="527">
        <v>1</v>
      </c>
      <c r="K21" s="527"/>
      <c r="L21" s="664">
        <f>H21+J21</f>
        <v>3</v>
      </c>
      <c r="M21" s="664"/>
      <c r="N21" s="664"/>
      <c r="O21" s="944"/>
      <c r="P21" s="948"/>
      <c r="Q21" s="948"/>
      <c r="R21" s="948"/>
      <c r="S21" s="948"/>
      <c r="T21" s="948"/>
      <c r="U21" s="948"/>
      <c r="V21" s="948"/>
    </row>
    <row r="22" spans="1:22" ht="17.100000000000001" customHeight="1">
      <c r="A22" s="826" t="s">
        <v>953</v>
      </c>
      <c r="B22" s="827"/>
      <c r="C22" s="827"/>
      <c r="D22" s="827"/>
      <c r="E22" s="827"/>
      <c r="F22" s="827"/>
      <c r="G22" s="828"/>
      <c r="H22" s="527">
        <v>2</v>
      </c>
      <c r="I22" s="527"/>
      <c r="J22" s="527">
        <v>3</v>
      </c>
      <c r="K22" s="527"/>
      <c r="L22" s="664">
        <f t="shared" si="0"/>
        <v>5</v>
      </c>
      <c r="M22" s="664"/>
      <c r="N22" s="664"/>
    </row>
    <row r="23" spans="1:22" ht="17.100000000000001" customHeight="1">
      <c r="A23" s="826" t="s">
        <v>928</v>
      </c>
      <c r="B23" s="827"/>
      <c r="C23" s="827"/>
      <c r="D23" s="827"/>
      <c r="E23" s="827"/>
      <c r="F23" s="827"/>
      <c r="G23" s="828"/>
      <c r="H23" s="527">
        <v>0</v>
      </c>
      <c r="I23" s="527"/>
      <c r="J23" s="527">
        <v>0</v>
      </c>
      <c r="K23" s="527"/>
      <c r="L23" s="664">
        <f t="shared" si="0"/>
        <v>0</v>
      </c>
      <c r="M23" s="664"/>
      <c r="N23" s="664"/>
    </row>
    <row r="24" spans="1:22" ht="17.100000000000001" customHeight="1">
      <c r="A24" s="739" t="s">
        <v>960</v>
      </c>
      <c r="B24" s="740"/>
      <c r="C24" s="740"/>
      <c r="D24" s="740"/>
      <c r="E24" s="740"/>
      <c r="F24" s="740"/>
      <c r="G24" s="741"/>
      <c r="H24" s="527">
        <v>2</v>
      </c>
      <c r="I24" s="527"/>
      <c r="J24" s="527">
        <v>2</v>
      </c>
      <c r="K24" s="527"/>
      <c r="L24" s="664">
        <f t="shared" si="0"/>
        <v>4</v>
      </c>
      <c r="M24" s="664"/>
      <c r="N24" s="664"/>
    </row>
    <row r="25" spans="1:22" ht="17.100000000000001" customHeight="1">
      <c r="A25" s="876" t="s">
        <v>119</v>
      </c>
      <c r="B25" s="877"/>
      <c r="C25" s="877"/>
      <c r="D25" s="877"/>
      <c r="E25" s="877"/>
      <c r="F25" s="877"/>
      <c r="G25" s="878"/>
      <c r="H25" s="664">
        <f>SUM(H17:H24)</f>
        <v>6</v>
      </c>
      <c r="I25" s="664"/>
      <c r="J25" s="664">
        <f>SUM(J17:J24)</f>
        <v>8</v>
      </c>
      <c r="K25" s="664"/>
      <c r="L25" s="664">
        <f t="shared" si="0"/>
        <v>14</v>
      </c>
      <c r="M25" s="664"/>
      <c r="N25" s="664"/>
    </row>
    <row r="26" spans="1:22" ht="17.100000000000001" customHeight="1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22" ht="30" customHeight="1">
      <c r="A27" s="751" t="s">
        <v>954</v>
      </c>
      <c r="B27" s="752"/>
      <c r="C27" s="752"/>
      <c r="D27" s="752"/>
      <c r="E27" s="752"/>
      <c r="F27" s="752"/>
      <c r="G27" s="752"/>
      <c r="H27" s="752"/>
      <c r="I27" s="752"/>
      <c r="J27" s="752"/>
      <c r="K27" s="752"/>
      <c r="L27" s="752"/>
      <c r="M27" s="752"/>
      <c r="N27" s="753"/>
    </row>
    <row r="28" spans="1:22" ht="17.100000000000001" customHeight="1">
      <c r="A28" s="759" t="s">
        <v>169</v>
      </c>
      <c r="B28" s="760"/>
      <c r="C28" s="760"/>
      <c r="D28" s="760"/>
      <c r="E28" s="760"/>
      <c r="F28" s="760"/>
      <c r="G28" s="760"/>
      <c r="H28" s="761"/>
      <c r="I28" s="693" t="s">
        <v>574</v>
      </c>
      <c r="J28" s="765"/>
      <c r="K28" s="765"/>
      <c r="L28" s="694"/>
      <c r="M28" s="755" t="s">
        <v>119</v>
      </c>
      <c r="N28" s="756"/>
    </row>
    <row r="29" spans="1:22" ht="17.100000000000001" customHeight="1">
      <c r="A29" s="762"/>
      <c r="B29" s="763"/>
      <c r="C29" s="763"/>
      <c r="D29" s="763"/>
      <c r="E29" s="763"/>
      <c r="F29" s="763"/>
      <c r="G29" s="763"/>
      <c r="H29" s="764"/>
      <c r="I29" s="754" t="s">
        <v>99</v>
      </c>
      <c r="J29" s="754"/>
      <c r="K29" s="754" t="s">
        <v>100</v>
      </c>
      <c r="L29" s="754"/>
      <c r="M29" s="757"/>
      <c r="N29" s="758"/>
    </row>
    <row r="30" spans="1:22" ht="17.100000000000001" customHeight="1">
      <c r="A30" s="745" t="s">
        <v>564</v>
      </c>
      <c r="B30" s="746"/>
      <c r="C30" s="746"/>
      <c r="D30" s="746"/>
      <c r="E30" s="746"/>
      <c r="F30" s="746"/>
      <c r="G30" s="746"/>
      <c r="H30" s="747"/>
      <c r="I30" s="744">
        <v>5</v>
      </c>
      <c r="J30" s="744"/>
      <c r="K30" s="744">
        <v>4</v>
      </c>
      <c r="L30" s="744"/>
      <c r="M30" s="736">
        <f>I30+K30</f>
        <v>9</v>
      </c>
      <c r="N30" s="737"/>
    </row>
    <row r="31" spans="1:22" ht="17.100000000000001" customHeight="1">
      <c r="A31" s="748" t="s">
        <v>156</v>
      </c>
      <c r="B31" s="749"/>
      <c r="C31" s="749"/>
      <c r="D31" s="749"/>
      <c r="E31" s="749"/>
      <c r="F31" s="749"/>
      <c r="G31" s="749"/>
      <c r="H31" s="750"/>
      <c r="I31" s="744">
        <v>3</v>
      </c>
      <c r="J31" s="744"/>
      <c r="K31" s="744">
        <v>7</v>
      </c>
      <c r="L31" s="744"/>
      <c r="M31" s="736">
        <f>I31+K31</f>
        <v>10</v>
      </c>
      <c r="N31" s="737"/>
    </row>
    <row r="32" spans="1:22" ht="17.100000000000001" customHeight="1">
      <c r="A32" s="748" t="s">
        <v>157</v>
      </c>
      <c r="B32" s="749"/>
      <c r="C32" s="749"/>
      <c r="D32" s="749"/>
      <c r="E32" s="749"/>
      <c r="F32" s="749"/>
      <c r="G32" s="749"/>
      <c r="H32" s="750"/>
      <c r="I32" s="744">
        <v>27</v>
      </c>
      <c r="J32" s="744"/>
      <c r="K32" s="744">
        <v>21</v>
      </c>
      <c r="L32" s="744"/>
      <c r="M32" s="736">
        <f>I32+K32</f>
        <v>48</v>
      </c>
      <c r="N32" s="737"/>
    </row>
    <row r="33" spans="1:14" ht="17.100000000000001" customHeight="1">
      <c r="A33" s="748" t="s">
        <v>260</v>
      </c>
      <c r="B33" s="749"/>
      <c r="C33" s="749"/>
      <c r="D33" s="749"/>
      <c r="E33" s="749"/>
      <c r="F33" s="749"/>
      <c r="G33" s="749"/>
      <c r="H33" s="750"/>
      <c r="I33" s="766">
        <v>4</v>
      </c>
      <c r="J33" s="767"/>
      <c r="K33" s="744">
        <v>8</v>
      </c>
      <c r="L33" s="744"/>
      <c r="M33" s="736">
        <f>I33+K33</f>
        <v>12</v>
      </c>
      <c r="N33" s="737"/>
    </row>
    <row r="34" spans="1:14" ht="17.100000000000001" customHeight="1">
      <c r="A34" s="768" t="s">
        <v>119</v>
      </c>
      <c r="B34" s="769"/>
      <c r="C34" s="769"/>
      <c r="D34" s="769"/>
      <c r="E34" s="769"/>
      <c r="F34" s="769"/>
      <c r="G34" s="769"/>
      <c r="H34" s="770"/>
      <c r="I34" s="715">
        <f>SUM(I30:I33)</f>
        <v>39</v>
      </c>
      <c r="J34" s="715"/>
      <c r="K34" s="715">
        <f>SUM(K30:K33)</f>
        <v>40</v>
      </c>
      <c r="L34" s="715"/>
      <c r="M34" s="736">
        <f>I34+K34</f>
        <v>79</v>
      </c>
      <c r="N34" s="737"/>
    </row>
    <row r="35" spans="1:14" ht="17.100000000000001" customHeight="1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30" customHeight="1">
      <c r="A36" s="533" t="s">
        <v>955</v>
      </c>
      <c r="B36" s="534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5"/>
    </row>
    <row r="37" spans="1:14" ht="17.100000000000001" customHeight="1">
      <c r="A37" s="831" t="s">
        <v>597</v>
      </c>
      <c r="B37" s="832"/>
      <c r="C37" s="832"/>
      <c r="D37" s="832"/>
      <c r="E37" s="832"/>
      <c r="F37" s="832"/>
      <c r="G37" s="833"/>
      <c r="H37" s="581" t="s">
        <v>175</v>
      </c>
      <c r="I37" s="830"/>
      <c r="J37" s="830"/>
      <c r="K37" s="830"/>
      <c r="L37" s="830"/>
      <c r="M37" s="830"/>
      <c r="N37" s="582"/>
    </row>
    <row r="38" spans="1:14" ht="17.100000000000001" customHeight="1">
      <c r="A38" s="739" t="s">
        <v>598</v>
      </c>
      <c r="B38" s="740"/>
      <c r="C38" s="740"/>
      <c r="D38" s="740"/>
      <c r="E38" s="740"/>
      <c r="F38" s="740"/>
      <c r="G38" s="741"/>
      <c r="H38" s="527">
        <v>10</v>
      </c>
      <c r="I38" s="527"/>
      <c r="J38" s="527"/>
      <c r="K38" s="527"/>
      <c r="L38" s="527"/>
      <c r="M38" s="527"/>
      <c r="N38" s="527"/>
    </row>
    <row r="39" spans="1:14" ht="17.100000000000001" customHeight="1">
      <c r="A39" s="826" t="s">
        <v>599</v>
      </c>
      <c r="B39" s="827"/>
      <c r="C39" s="827"/>
      <c r="D39" s="827"/>
      <c r="E39" s="827"/>
      <c r="F39" s="827"/>
      <c r="G39" s="828"/>
      <c r="H39" s="527">
        <v>65</v>
      </c>
      <c r="I39" s="527"/>
      <c r="J39" s="527"/>
      <c r="K39" s="527"/>
      <c r="L39" s="527"/>
      <c r="M39" s="527"/>
      <c r="N39" s="527"/>
    </row>
    <row r="40" spans="1:14" ht="17.100000000000001" customHeight="1">
      <c r="A40" s="567" t="s">
        <v>197</v>
      </c>
      <c r="B40" s="567"/>
      <c r="C40" s="567"/>
      <c r="D40" s="567"/>
      <c r="E40" s="567"/>
      <c r="F40" s="567"/>
      <c r="G40" s="567"/>
      <c r="H40" s="527">
        <v>2</v>
      </c>
      <c r="I40" s="527"/>
      <c r="J40" s="527"/>
      <c r="K40" s="527"/>
      <c r="L40" s="527"/>
      <c r="M40" s="527"/>
      <c r="N40" s="527"/>
    </row>
    <row r="41" spans="1:14" ht="17.100000000000001" customHeight="1">
      <c r="A41" s="739" t="s">
        <v>276</v>
      </c>
      <c r="B41" s="740"/>
      <c r="C41" s="740"/>
      <c r="D41" s="740"/>
      <c r="E41" s="740"/>
      <c r="F41" s="740"/>
      <c r="G41" s="740"/>
      <c r="H41" s="879">
        <v>2</v>
      </c>
      <c r="I41" s="879"/>
      <c r="J41" s="879"/>
      <c r="K41" s="879"/>
      <c r="L41" s="879"/>
      <c r="M41" s="879"/>
      <c r="N41" s="578"/>
    </row>
    <row r="42" spans="1:14" ht="17.100000000000001" customHeight="1">
      <c r="A42" s="101"/>
      <c r="B42" s="102"/>
      <c r="C42" s="102"/>
      <c r="D42" s="102"/>
      <c r="E42" s="102"/>
      <c r="F42" s="102"/>
      <c r="G42" s="102"/>
      <c r="H42" s="125"/>
      <c r="I42" s="125"/>
      <c r="J42" s="125"/>
      <c r="K42" s="125"/>
      <c r="L42" s="125"/>
      <c r="M42" s="125"/>
      <c r="N42" s="126"/>
    </row>
    <row r="43" spans="1:14" ht="30" customHeight="1">
      <c r="A43" s="533" t="s">
        <v>956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/>
      <c r="N43" s="535"/>
    </row>
    <row r="44" spans="1:14" ht="17.100000000000001" customHeight="1">
      <c r="A44" s="831" t="s">
        <v>584</v>
      </c>
      <c r="B44" s="832"/>
      <c r="C44" s="832"/>
      <c r="D44" s="832"/>
      <c r="E44" s="832"/>
      <c r="F44" s="832"/>
      <c r="G44" s="833"/>
      <c r="H44" s="581" t="s">
        <v>175</v>
      </c>
      <c r="I44" s="830"/>
      <c r="J44" s="830"/>
      <c r="K44" s="830"/>
      <c r="L44" s="830"/>
      <c r="M44" s="830"/>
      <c r="N44" s="582"/>
    </row>
    <row r="45" spans="1:14" ht="17.100000000000001" customHeight="1">
      <c r="A45" s="739" t="s">
        <v>585</v>
      </c>
      <c r="B45" s="740"/>
      <c r="C45" s="740"/>
      <c r="D45" s="740"/>
      <c r="E45" s="740"/>
      <c r="F45" s="740"/>
      <c r="G45" s="741"/>
      <c r="H45" s="527">
        <v>25</v>
      </c>
      <c r="I45" s="527"/>
      <c r="J45" s="527"/>
      <c r="K45" s="527"/>
      <c r="L45" s="527"/>
      <c r="M45" s="527"/>
      <c r="N45" s="527"/>
    </row>
    <row r="46" spans="1:14" ht="17.100000000000001" customHeight="1">
      <c r="A46" s="826" t="s">
        <v>586</v>
      </c>
      <c r="B46" s="827"/>
      <c r="C46" s="827"/>
      <c r="D46" s="827"/>
      <c r="E46" s="827"/>
      <c r="F46" s="827"/>
      <c r="G46" s="828"/>
      <c r="H46" s="527">
        <v>54</v>
      </c>
      <c r="I46" s="527"/>
      <c r="J46" s="527"/>
      <c r="K46" s="527"/>
      <c r="L46" s="527"/>
      <c r="M46" s="527"/>
      <c r="N46" s="527"/>
    </row>
    <row r="47" spans="1:14" ht="17.100000000000001" customHeight="1">
      <c r="A47" s="567" t="s">
        <v>961</v>
      </c>
      <c r="B47" s="567"/>
      <c r="C47" s="567"/>
      <c r="D47" s="567"/>
      <c r="E47" s="567"/>
      <c r="F47" s="567"/>
      <c r="G47" s="567"/>
      <c r="H47" s="527">
        <v>0</v>
      </c>
      <c r="I47" s="527"/>
      <c r="J47" s="527"/>
      <c r="K47" s="527"/>
      <c r="L47" s="527"/>
      <c r="M47" s="527"/>
      <c r="N47" s="527"/>
    </row>
    <row r="48" spans="1:14" ht="17.100000000000001" customHeight="1">
      <c r="A48" s="739" t="s">
        <v>704</v>
      </c>
      <c r="B48" s="740"/>
      <c r="C48" s="740"/>
      <c r="D48" s="740"/>
      <c r="E48" s="740"/>
      <c r="F48" s="740"/>
      <c r="G48" s="741"/>
      <c r="H48" s="527">
        <v>0</v>
      </c>
      <c r="I48" s="527"/>
      <c r="J48" s="527"/>
      <c r="K48" s="527"/>
      <c r="L48" s="527"/>
      <c r="M48" s="527"/>
      <c r="N48" s="527"/>
    </row>
    <row r="49" spans="1:15" ht="17.100000000000001" customHeight="1">
      <c r="A49" s="146"/>
      <c r="B49" s="105"/>
      <c r="C49" s="105"/>
      <c r="D49" s="105"/>
      <c r="E49" s="105"/>
      <c r="F49" s="105"/>
      <c r="G49" s="105"/>
      <c r="H49" s="104"/>
      <c r="I49" s="104"/>
      <c r="J49" s="104"/>
      <c r="K49" s="104"/>
      <c r="L49" s="104"/>
      <c r="M49" s="104"/>
      <c r="N49" s="104"/>
    </row>
    <row r="50" spans="1:15" ht="17.100000000000001" customHeight="1">
      <c r="A50" s="513" t="s">
        <v>957</v>
      </c>
      <c r="B50" s="514"/>
      <c r="C50" s="514"/>
      <c r="D50" s="514"/>
      <c r="E50" s="514"/>
      <c r="F50" s="514"/>
      <c r="G50" s="514"/>
      <c r="H50" s="514"/>
      <c r="I50" s="514"/>
      <c r="J50" s="514"/>
      <c r="K50" s="514"/>
      <c r="L50" s="514"/>
      <c r="M50" s="514"/>
      <c r="N50" s="515"/>
      <c r="O50" s="333"/>
    </row>
    <row r="51" spans="1:15" ht="17.100000000000001" customHeight="1">
      <c r="A51" s="874" t="s">
        <v>181</v>
      </c>
      <c r="B51" s="874"/>
      <c r="C51" s="874"/>
      <c r="D51" s="874"/>
      <c r="E51" s="874"/>
      <c r="F51" s="874"/>
      <c r="G51" s="874"/>
      <c r="H51" s="501" t="s">
        <v>162</v>
      </c>
      <c r="I51" s="501"/>
      <c r="J51" s="501"/>
      <c r="K51" s="501"/>
      <c r="L51" s="501"/>
      <c r="M51" s="501"/>
      <c r="N51" s="501"/>
    </row>
    <row r="52" spans="1:15" ht="30" customHeight="1">
      <c r="A52" s="567" t="s">
        <v>752</v>
      </c>
      <c r="B52" s="567"/>
      <c r="C52" s="567"/>
      <c r="D52" s="567"/>
      <c r="E52" s="567"/>
      <c r="F52" s="567"/>
      <c r="G52" s="567"/>
      <c r="H52" s="558">
        <v>9</v>
      </c>
      <c r="I52" s="558"/>
      <c r="J52" s="558"/>
      <c r="K52" s="558"/>
      <c r="L52" s="558"/>
      <c r="M52" s="558"/>
      <c r="N52" s="558"/>
    </row>
    <row r="53" spans="1:15" ht="17.100000000000001" customHeight="1">
      <c r="A53" s="567" t="s">
        <v>600</v>
      </c>
      <c r="B53" s="567"/>
      <c r="C53" s="567"/>
      <c r="D53" s="567"/>
      <c r="E53" s="567"/>
      <c r="F53" s="567"/>
      <c r="G53" s="567"/>
      <c r="H53" s="558">
        <v>2</v>
      </c>
      <c r="I53" s="558"/>
      <c r="J53" s="558"/>
      <c r="K53" s="558"/>
      <c r="L53" s="558"/>
      <c r="M53" s="558"/>
      <c r="N53" s="558"/>
    </row>
    <row r="54" spans="1:15" ht="17.100000000000001" customHeight="1">
      <c r="A54" s="567" t="s">
        <v>557</v>
      </c>
      <c r="B54" s="567"/>
      <c r="C54" s="567"/>
      <c r="D54" s="567"/>
      <c r="E54" s="567"/>
      <c r="F54" s="567"/>
      <c r="G54" s="567"/>
      <c r="H54" s="558">
        <v>65</v>
      </c>
      <c r="I54" s="558"/>
      <c r="J54" s="558"/>
      <c r="K54" s="558"/>
      <c r="L54" s="558"/>
      <c r="M54" s="558"/>
      <c r="N54" s="558"/>
    </row>
    <row r="55" spans="1:15" ht="17.100000000000001" customHeight="1">
      <c r="A55" s="567" t="s">
        <v>326</v>
      </c>
      <c r="B55" s="567"/>
      <c r="C55" s="567"/>
      <c r="D55" s="567"/>
      <c r="E55" s="567"/>
      <c r="F55" s="567"/>
      <c r="G55" s="567"/>
      <c r="H55" s="875">
        <v>3</v>
      </c>
      <c r="I55" s="875"/>
      <c r="J55" s="875"/>
      <c r="K55" s="875"/>
      <c r="L55" s="875"/>
      <c r="M55" s="875"/>
      <c r="N55" s="875"/>
    </row>
    <row r="56" spans="1:15" ht="17.100000000000001" customHeight="1">
      <c r="A56" s="739" t="s">
        <v>929</v>
      </c>
      <c r="B56" s="740"/>
      <c r="C56" s="740"/>
      <c r="D56" s="740"/>
      <c r="E56" s="740"/>
      <c r="F56" s="740"/>
      <c r="G56" s="741"/>
      <c r="H56" s="875">
        <v>0</v>
      </c>
      <c r="I56" s="875"/>
      <c r="J56" s="875"/>
      <c r="K56" s="875"/>
      <c r="L56" s="875"/>
      <c r="M56" s="875"/>
      <c r="N56" s="875"/>
    </row>
    <row r="57" spans="1:15" ht="17.100000000000001" customHeight="1">
      <c r="A57" s="739" t="s">
        <v>969</v>
      </c>
      <c r="B57" s="740"/>
      <c r="C57" s="740"/>
      <c r="D57" s="740"/>
      <c r="E57" s="740"/>
      <c r="F57" s="740"/>
      <c r="G57" s="741"/>
      <c r="H57" s="949">
        <v>0</v>
      </c>
      <c r="I57" s="950"/>
      <c r="J57" s="950"/>
      <c r="K57" s="950"/>
      <c r="L57" s="950"/>
      <c r="M57" s="950"/>
      <c r="N57" s="951"/>
    </row>
    <row r="58" spans="1:15" ht="17.100000000000001" customHeight="1">
      <c r="A58" s="663" t="s">
        <v>119</v>
      </c>
      <c r="B58" s="663"/>
      <c r="C58" s="663"/>
      <c r="D58" s="663"/>
      <c r="E58" s="663"/>
      <c r="F58" s="663"/>
      <c r="G58" s="663"/>
      <c r="H58" s="731">
        <f>SUM(H52:N57)</f>
        <v>79</v>
      </c>
      <c r="I58" s="732"/>
      <c r="J58" s="732"/>
      <c r="K58" s="732"/>
      <c r="L58" s="732"/>
      <c r="M58" s="732"/>
      <c r="N58" s="732"/>
    </row>
    <row r="59" spans="1:15" ht="17.100000000000001" customHeight="1">
      <c r="A59" s="873"/>
      <c r="B59" s="873"/>
      <c r="C59" s="873"/>
      <c r="D59" s="873"/>
      <c r="E59" s="873"/>
      <c r="F59" s="873"/>
      <c r="G59" s="873"/>
      <c r="H59" s="889"/>
      <c r="I59" s="889"/>
      <c r="J59" s="889"/>
      <c r="K59" s="889"/>
      <c r="L59" s="889"/>
      <c r="M59" s="889"/>
      <c r="N59" s="889"/>
    </row>
    <row r="60" spans="1:15" ht="30" customHeight="1">
      <c r="A60" s="423" t="s">
        <v>930</v>
      </c>
      <c r="B60" s="424"/>
      <c r="C60" s="424"/>
      <c r="D60" s="424"/>
      <c r="E60" s="424"/>
      <c r="F60" s="424"/>
      <c r="G60" s="424"/>
      <c r="H60" s="424"/>
      <c r="I60" s="424"/>
      <c r="J60" s="425"/>
      <c r="K60" s="870">
        <v>79</v>
      </c>
      <c r="L60" s="871"/>
      <c r="M60" s="871"/>
      <c r="N60" s="872"/>
    </row>
    <row r="61" spans="1:15" ht="17.100000000000001" customHeight="1">
      <c r="A61" s="439"/>
      <c r="B61" s="440"/>
      <c r="C61" s="440"/>
      <c r="D61" s="440"/>
      <c r="E61" s="440"/>
      <c r="F61" s="440"/>
      <c r="G61" s="440"/>
      <c r="H61" s="440"/>
      <c r="I61" s="440"/>
      <c r="J61" s="441"/>
      <c r="K61" s="709"/>
      <c r="L61" s="725"/>
      <c r="M61" s="725"/>
      <c r="N61" s="710"/>
    </row>
    <row r="62" spans="1:15" ht="30" customHeight="1">
      <c r="A62" s="751" t="s">
        <v>958</v>
      </c>
      <c r="B62" s="752"/>
      <c r="C62" s="752"/>
      <c r="D62" s="752"/>
      <c r="E62" s="752"/>
      <c r="F62" s="752"/>
      <c r="G62" s="752"/>
      <c r="H62" s="752"/>
      <c r="I62" s="752"/>
      <c r="J62" s="752"/>
      <c r="K62" s="752"/>
      <c r="L62" s="752"/>
      <c r="M62" s="752"/>
      <c r="N62" s="753"/>
    </row>
    <row r="63" spans="1:15" ht="17.100000000000001" customHeight="1">
      <c r="A63" s="759" t="s">
        <v>169</v>
      </c>
      <c r="B63" s="760"/>
      <c r="C63" s="760"/>
      <c r="D63" s="760"/>
      <c r="E63" s="760"/>
      <c r="F63" s="760"/>
      <c r="G63" s="760"/>
      <c r="H63" s="761"/>
      <c r="I63" s="693" t="s">
        <v>574</v>
      </c>
      <c r="J63" s="765"/>
      <c r="K63" s="765"/>
      <c r="L63" s="694"/>
      <c r="M63" s="755" t="s">
        <v>119</v>
      </c>
      <c r="N63" s="756"/>
    </row>
    <row r="64" spans="1:15" ht="17.100000000000001" customHeight="1">
      <c r="A64" s="762"/>
      <c r="B64" s="763"/>
      <c r="C64" s="763"/>
      <c r="D64" s="763"/>
      <c r="E64" s="763"/>
      <c r="F64" s="763"/>
      <c r="G64" s="763"/>
      <c r="H64" s="764"/>
      <c r="I64" s="754" t="s">
        <v>99</v>
      </c>
      <c r="J64" s="754"/>
      <c r="K64" s="754" t="s">
        <v>100</v>
      </c>
      <c r="L64" s="754"/>
      <c r="M64" s="757"/>
      <c r="N64" s="758"/>
    </row>
    <row r="65" spans="1:14" ht="17.100000000000001" customHeight="1">
      <c r="A65" s="745" t="s">
        <v>564</v>
      </c>
      <c r="B65" s="746"/>
      <c r="C65" s="746"/>
      <c r="D65" s="746"/>
      <c r="E65" s="746"/>
      <c r="F65" s="746"/>
      <c r="G65" s="746"/>
      <c r="H65" s="747"/>
      <c r="I65" s="744">
        <v>0</v>
      </c>
      <c r="J65" s="744"/>
      <c r="K65" s="744">
        <v>0</v>
      </c>
      <c r="L65" s="744"/>
      <c r="M65" s="736">
        <f>I65+K65</f>
        <v>0</v>
      </c>
      <c r="N65" s="737"/>
    </row>
    <row r="66" spans="1:14" ht="17.100000000000001" customHeight="1">
      <c r="A66" s="748" t="s">
        <v>156</v>
      </c>
      <c r="B66" s="749"/>
      <c r="C66" s="749"/>
      <c r="D66" s="749"/>
      <c r="E66" s="749"/>
      <c r="F66" s="749"/>
      <c r="G66" s="749"/>
      <c r="H66" s="750"/>
      <c r="I66" s="744">
        <v>0</v>
      </c>
      <c r="J66" s="744"/>
      <c r="K66" s="744">
        <v>0</v>
      </c>
      <c r="L66" s="744"/>
      <c r="M66" s="736">
        <f>I66+K66</f>
        <v>0</v>
      </c>
      <c r="N66" s="737"/>
    </row>
    <row r="67" spans="1:14" ht="17.100000000000001" customHeight="1">
      <c r="A67" s="748" t="s">
        <v>157</v>
      </c>
      <c r="B67" s="749"/>
      <c r="C67" s="749"/>
      <c r="D67" s="749"/>
      <c r="E67" s="749"/>
      <c r="F67" s="749"/>
      <c r="G67" s="749"/>
      <c r="H67" s="750"/>
      <c r="I67" s="744">
        <v>4</v>
      </c>
      <c r="J67" s="744"/>
      <c r="K67" s="744">
        <v>0</v>
      </c>
      <c r="L67" s="744"/>
      <c r="M67" s="736">
        <f>I67+K67</f>
        <v>4</v>
      </c>
      <c r="N67" s="737"/>
    </row>
    <row r="68" spans="1:14" ht="17.100000000000001" customHeight="1">
      <c r="A68" s="748" t="s">
        <v>260</v>
      </c>
      <c r="B68" s="749"/>
      <c r="C68" s="749"/>
      <c r="D68" s="749"/>
      <c r="E68" s="749"/>
      <c r="F68" s="749"/>
      <c r="G68" s="749"/>
      <c r="H68" s="750"/>
      <c r="I68" s="766">
        <v>1</v>
      </c>
      <c r="J68" s="767"/>
      <c r="K68" s="744">
        <v>3</v>
      </c>
      <c r="L68" s="744"/>
      <c r="M68" s="736">
        <f>I68+K68</f>
        <v>4</v>
      </c>
      <c r="N68" s="737"/>
    </row>
    <row r="69" spans="1:14" ht="17.100000000000001" customHeight="1">
      <c r="A69" s="768" t="s">
        <v>119</v>
      </c>
      <c r="B69" s="769"/>
      <c r="C69" s="769"/>
      <c r="D69" s="769"/>
      <c r="E69" s="769"/>
      <c r="F69" s="769"/>
      <c r="G69" s="769"/>
      <c r="H69" s="770"/>
      <c r="I69" s="715">
        <f>SUM(I65:I68)</f>
        <v>5</v>
      </c>
      <c r="J69" s="715"/>
      <c r="K69" s="715">
        <f>SUM(K65:K68)</f>
        <v>3</v>
      </c>
      <c r="L69" s="715"/>
      <c r="M69" s="736">
        <f>I69+K69</f>
        <v>8</v>
      </c>
      <c r="N69" s="737"/>
    </row>
    <row r="71" spans="1:14" ht="30" customHeight="1">
      <c r="A71" s="751" t="s">
        <v>959</v>
      </c>
      <c r="B71" s="752"/>
      <c r="C71" s="752"/>
      <c r="D71" s="752"/>
      <c r="E71" s="752"/>
      <c r="F71" s="752"/>
      <c r="G71" s="752"/>
      <c r="H71" s="752"/>
      <c r="I71" s="752"/>
      <c r="J71" s="752"/>
      <c r="K71" s="752"/>
      <c r="L71" s="752"/>
      <c r="M71" s="752"/>
      <c r="N71" s="753"/>
    </row>
    <row r="72" spans="1:14" ht="17.100000000000001" customHeight="1">
      <c r="A72" s="698" t="s">
        <v>587</v>
      </c>
      <c r="B72" s="699"/>
      <c r="C72" s="699"/>
      <c r="D72" s="699"/>
      <c r="E72" s="699"/>
      <c r="F72" s="699"/>
      <c r="G72" s="699"/>
      <c r="H72" s="699"/>
      <c r="I72" s="699"/>
      <c r="J72" s="699"/>
      <c r="K72" s="812" t="s">
        <v>372</v>
      </c>
      <c r="L72" s="812"/>
      <c r="M72" s="812"/>
      <c r="N72" s="813"/>
    </row>
    <row r="73" spans="1:14" ht="17.100000000000001" customHeight="1">
      <c r="A73" s="745" t="s">
        <v>603</v>
      </c>
      <c r="B73" s="746"/>
      <c r="C73" s="746"/>
      <c r="D73" s="746"/>
      <c r="E73" s="746"/>
      <c r="F73" s="746"/>
      <c r="G73" s="746"/>
      <c r="H73" s="746"/>
      <c r="I73" s="746"/>
      <c r="J73" s="747"/>
      <c r="K73" s="766">
        <v>1</v>
      </c>
      <c r="L73" s="811"/>
      <c r="M73" s="811"/>
      <c r="N73" s="767"/>
    </row>
    <row r="74" spans="1:14" ht="17.100000000000001" customHeight="1">
      <c r="A74" s="745" t="s">
        <v>705</v>
      </c>
      <c r="B74" s="746"/>
      <c r="C74" s="746"/>
      <c r="D74" s="746"/>
      <c r="E74" s="746"/>
      <c r="F74" s="746"/>
      <c r="G74" s="746"/>
      <c r="H74" s="746"/>
      <c r="I74" s="746"/>
      <c r="J74" s="747"/>
      <c r="K74" s="766">
        <v>3</v>
      </c>
      <c r="L74" s="811"/>
      <c r="M74" s="811"/>
      <c r="N74" s="767"/>
    </row>
    <row r="75" spans="1:14" ht="17.100000000000001" customHeight="1">
      <c r="A75" s="745" t="s">
        <v>601</v>
      </c>
      <c r="B75" s="746"/>
      <c r="C75" s="746"/>
      <c r="D75" s="746"/>
      <c r="E75" s="746"/>
      <c r="F75" s="746"/>
      <c r="G75" s="746"/>
      <c r="H75" s="746"/>
      <c r="I75" s="746"/>
      <c r="J75" s="747"/>
      <c r="K75" s="766">
        <v>0</v>
      </c>
      <c r="L75" s="811"/>
      <c r="M75" s="811"/>
      <c r="N75" s="767"/>
    </row>
    <row r="76" spans="1:14" ht="17.100000000000001" customHeight="1">
      <c r="A76" s="745" t="s">
        <v>570</v>
      </c>
      <c r="B76" s="746"/>
      <c r="C76" s="746"/>
      <c r="D76" s="746"/>
      <c r="E76" s="746"/>
      <c r="F76" s="746"/>
      <c r="G76" s="746"/>
      <c r="H76" s="746"/>
      <c r="I76" s="746"/>
      <c r="J76" s="747"/>
      <c r="K76" s="766">
        <v>4</v>
      </c>
      <c r="L76" s="811"/>
      <c r="M76" s="811"/>
      <c r="N76" s="767"/>
    </row>
    <row r="77" spans="1:14" ht="17.100000000000001" customHeight="1">
      <c r="A77" s="745" t="s">
        <v>774</v>
      </c>
      <c r="B77" s="746"/>
      <c r="C77" s="746"/>
      <c r="D77" s="746"/>
      <c r="E77" s="746"/>
      <c r="F77" s="746"/>
      <c r="G77" s="746"/>
      <c r="H77" s="746"/>
      <c r="I77" s="746"/>
      <c r="J77" s="747"/>
      <c r="K77" s="766">
        <v>0</v>
      </c>
      <c r="L77" s="811"/>
      <c r="M77" s="811"/>
      <c r="N77" s="767"/>
    </row>
    <row r="78" spans="1:14" ht="17.100000000000001" customHeight="1">
      <c r="A78" s="768" t="s">
        <v>119</v>
      </c>
      <c r="B78" s="769"/>
      <c r="C78" s="769"/>
      <c r="D78" s="769"/>
      <c r="E78" s="769"/>
      <c r="F78" s="769"/>
      <c r="G78" s="769"/>
      <c r="H78" s="769"/>
      <c r="I78" s="769"/>
      <c r="J78" s="770"/>
      <c r="K78" s="736">
        <f>SUM(K73:N77)</f>
        <v>8</v>
      </c>
      <c r="L78" s="802"/>
      <c r="M78" s="802"/>
      <c r="N78" s="737"/>
    </row>
    <row r="79" spans="1:14" ht="17.100000000000001" customHeight="1">
      <c r="A79" s="130"/>
      <c r="B79" s="130"/>
      <c r="C79" s="130"/>
      <c r="D79" s="130"/>
      <c r="E79" s="130"/>
      <c r="F79" s="130"/>
      <c r="G79" s="130"/>
      <c r="H79" s="130"/>
      <c r="I79" s="112"/>
      <c r="J79" s="112"/>
      <c r="K79" s="112"/>
      <c r="L79" s="112"/>
      <c r="M79" s="112"/>
      <c r="N79" s="112"/>
    </row>
    <row r="80" spans="1:14" ht="17.100000000000001" customHeight="1">
      <c r="A80" s="711" t="s">
        <v>723</v>
      </c>
      <c r="B80" s="711"/>
      <c r="C80" s="711"/>
      <c r="D80" s="711"/>
      <c r="E80" s="711"/>
      <c r="F80" s="711"/>
      <c r="G80" s="711"/>
      <c r="H80" s="711"/>
      <c r="I80" s="711"/>
      <c r="J80" s="711"/>
      <c r="K80" s="711"/>
      <c r="L80" s="711"/>
      <c r="M80" s="711"/>
      <c r="N80" s="711"/>
    </row>
    <row r="81" spans="1:24" ht="17.100000000000001" customHeight="1">
      <c r="A81" s="835"/>
      <c r="B81" s="835"/>
      <c r="C81" s="835"/>
      <c r="D81" s="835"/>
      <c r="E81" s="835"/>
      <c r="F81" s="835"/>
      <c r="G81" s="835"/>
      <c r="H81" s="835"/>
      <c r="I81" s="835"/>
      <c r="J81" s="835"/>
      <c r="K81" s="836"/>
      <c r="L81" s="836"/>
      <c r="M81" s="836"/>
      <c r="N81" s="836"/>
    </row>
    <row r="82" spans="1:24" ht="17.100000000000001" customHeight="1">
      <c r="A82" s="423" t="s">
        <v>931</v>
      </c>
      <c r="B82" s="424"/>
      <c r="C82" s="424"/>
      <c r="D82" s="424"/>
      <c r="E82" s="424"/>
      <c r="F82" s="424"/>
      <c r="G82" s="424"/>
      <c r="H82" s="424"/>
      <c r="I82" s="424"/>
      <c r="J82" s="424"/>
      <c r="K82" s="424"/>
      <c r="L82" s="424"/>
      <c r="M82" s="424"/>
      <c r="N82" s="425"/>
      <c r="O82" s="86"/>
    </row>
    <row r="83" spans="1:24" ht="17.100000000000001" customHeight="1">
      <c r="A83" s="908" t="s">
        <v>719</v>
      </c>
      <c r="B83" s="909"/>
      <c r="C83" s="909"/>
      <c r="D83" s="910"/>
      <c r="E83" s="693" t="s">
        <v>564</v>
      </c>
      <c r="F83" s="694"/>
      <c r="G83" s="815" t="s">
        <v>565</v>
      </c>
      <c r="H83" s="816"/>
      <c r="I83" s="815" t="s">
        <v>157</v>
      </c>
      <c r="J83" s="816"/>
      <c r="K83" s="815" t="s">
        <v>260</v>
      </c>
      <c r="L83" s="816"/>
      <c r="M83" s="815" t="s">
        <v>119</v>
      </c>
      <c r="N83" s="816"/>
    </row>
    <row r="84" spans="1:24" ht="17.100000000000001" customHeight="1">
      <c r="A84" s="911"/>
      <c r="B84" s="912"/>
      <c r="C84" s="912"/>
      <c r="D84" s="913"/>
      <c r="E84" s="243" t="s">
        <v>99</v>
      </c>
      <c r="F84" s="251" t="s">
        <v>100</v>
      </c>
      <c r="G84" s="243" t="s">
        <v>99</v>
      </c>
      <c r="H84" s="251" t="s">
        <v>100</v>
      </c>
      <c r="I84" s="243" t="s">
        <v>99</v>
      </c>
      <c r="J84" s="243" t="s">
        <v>100</v>
      </c>
      <c r="K84" s="243" t="s">
        <v>99</v>
      </c>
      <c r="L84" s="251" t="s">
        <v>100</v>
      </c>
      <c r="M84" s="243" t="s">
        <v>99</v>
      </c>
      <c r="N84" s="251" t="s">
        <v>100</v>
      </c>
    </row>
    <row r="85" spans="1:24" ht="17.100000000000001" customHeight="1">
      <c r="A85" s="666" t="s">
        <v>162</v>
      </c>
      <c r="B85" s="666"/>
      <c r="C85" s="666"/>
      <c r="D85" s="666"/>
      <c r="E85" s="341">
        <v>2</v>
      </c>
      <c r="F85" s="341">
        <v>1</v>
      </c>
      <c r="G85" s="342">
        <v>0</v>
      </c>
      <c r="H85" s="342">
        <v>0</v>
      </c>
      <c r="I85" s="342">
        <v>2</v>
      </c>
      <c r="J85" s="342">
        <v>3</v>
      </c>
      <c r="K85" s="342">
        <v>0</v>
      </c>
      <c r="L85" s="342">
        <v>0</v>
      </c>
      <c r="M85" s="340">
        <f t="shared" ref="M85" si="1">E85+G85+I85+K85</f>
        <v>4</v>
      </c>
      <c r="N85" s="340">
        <f t="shared" ref="N85" si="2">F85+H85+J85+L85</f>
        <v>4</v>
      </c>
    </row>
    <row r="86" spans="1:24" ht="17.100000000000001" customHeight="1">
      <c r="A86" s="684" t="s">
        <v>625</v>
      </c>
      <c r="B86" s="684"/>
      <c r="C86" s="684"/>
      <c r="D86" s="684"/>
      <c r="E86" s="404">
        <f>SUM(E85:F85)</f>
        <v>3</v>
      </c>
      <c r="F86" s="404"/>
      <c r="G86" s="404">
        <f t="shared" ref="G86" si="3">SUM(G85:H85)</f>
        <v>0</v>
      </c>
      <c r="H86" s="404"/>
      <c r="I86" s="404">
        <f t="shared" ref="I86" si="4">SUM(I85:J85)</f>
        <v>5</v>
      </c>
      <c r="J86" s="404"/>
      <c r="K86" s="404">
        <f t="shared" ref="K86" si="5">SUM(K85:L85)</f>
        <v>0</v>
      </c>
      <c r="L86" s="404"/>
      <c r="M86" s="404">
        <f t="shared" ref="M86" si="6">SUM(M85:N85)</f>
        <v>8</v>
      </c>
      <c r="N86" s="404"/>
    </row>
    <row r="87" spans="1:24" ht="17.100000000000001" customHeight="1">
      <c r="A87" s="228"/>
      <c r="B87" s="228"/>
      <c r="C87" s="228"/>
      <c r="D87" s="228"/>
      <c r="E87" s="228"/>
      <c r="F87" s="228"/>
      <c r="G87" s="228"/>
      <c r="H87" s="228"/>
      <c r="I87" s="228"/>
      <c r="J87" s="228"/>
      <c r="K87" s="229"/>
      <c r="L87" s="229"/>
      <c r="M87" s="229"/>
      <c r="N87" s="229"/>
    </row>
    <row r="88" spans="1:24" ht="17.100000000000001" customHeight="1">
      <c r="A88" s="533" t="s">
        <v>903</v>
      </c>
      <c r="B88" s="534"/>
      <c r="C88" s="534"/>
      <c r="D88" s="534"/>
      <c r="E88" s="534"/>
      <c r="F88" s="534"/>
      <c r="G88" s="534"/>
      <c r="H88" s="534"/>
      <c r="I88" s="534"/>
      <c r="J88" s="534"/>
      <c r="K88" s="534"/>
      <c r="L88" s="534"/>
      <c r="M88" s="534"/>
      <c r="N88" s="535"/>
    </row>
    <row r="89" spans="1:24" ht="17.100000000000001" customHeight="1">
      <c r="A89" s="925" t="s">
        <v>720</v>
      </c>
      <c r="B89" s="919"/>
      <c r="C89" s="919"/>
      <c r="D89" s="919"/>
      <c r="E89" s="919"/>
      <c r="F89" s="919"/>
      <c r="G89" s="919"/>
      <c r="H89" s="925" t="s">
        <v>162</v>
      </c>
      <c r="I89" s="919"/>
      <c r="J89" s="919"/>
      <c r="K89" s="919"/>
      <c r="L89" s="919"/>
      <c r="M89" s="919"/>
      <c r="N89" s="919"/>
    </row>
    <row r="90" spans="1:24" ht="30" customHeight="1">
      <c r="A90" s="914" t="s">
        <v>749</v>
      </c>
      <c r="B90" s="915"/>
      <c r="C90" s="915"/>
      <c r="D90" s="915"/>
      <c r="E90" s="915"/>
      <c r="F90" s="915"/>
      <c r="G90" s="915"/>
      <c r="H90" s="860">
        <v>0</v>
      </c>
      <c r="I90" s="916"/>
      <c r="J90" s="916"/>
      <c r="K90" s="916"/>
      <c r="L90" s="916"/>
      <c r="M90" s="916"/>
      <c r="N90" s="917"/>
    </row>
    <row r="91" spans="1:24" ht="39.950000000000003" customHeight="1">
      <c r="A91" s="739" t="s">
        <v>748</v>
      </c>
      <c r="B91" s="740"/>
      <c r="C91" s="740"/>
      <c r="D91" s="740"/>
      <c r="E91" s="740"/>
      <c r="F91" s="740"/>
      <c r="G91" s="741"/>
      <c r="H91" s="860">
        <v>0</v>
      </c>
      <c r="I91" s="943"/>
      <c r="J91" s="943"/>
      <c r="K91" s="943"/>
      <c r="L91" s="943"/>
      <c r="M91" s="943"/>
      <c r="N91" s="861"/>
    </row>
    <row r="92" spans="1:24" ht="30" customHeight="1">
      <c r="A92" s="918" t="s">
        <v>405</v>
      </c>
      <c r="B92" s="919"/>
      <c r="C92" s="919"/>
      <c r="D92" s="919"/>
      <c r="E92" s="919"/>
      <c r="F92" s="919"/>
      <c r="G92" s="919"/>
      <c r="H92" s="860">
        <v>7</v>
      </c>
      <c r="I92" s="916"/>
      <c r="J92" s="916"/>
      <c r="K92" s="916"/>
      <c r="L92" s="916"/>
      <c r="M92" s="916"/>
      <c r="N92" s="917"/>
    </row>
    <row r="93" spans="1:24" ht="15.75" customHeight="1">
      <c r="A93" s="932" t="s">
        <v>641</v>
      </c>
      <c r="B93" s="933"/>
      <c r="C93" s="933"/>
      <c r="D93" s="933"/>
      <c r="E93" s="933"/>
      <c r="F93" s="933"/>
      <c r="G93" s="934"/>
      <c r="H93" s="930">
        <v>0</v>
      </c>
      <c r="I93" s="931"/>
      <c r="J93" s="931"/>
      <c r="K93" s="931"/>
      <c r="L93" s="931"/>
      <c r="M93" s="931"/>
      <c r="N93" s="931"/>
      <c r="O93" s="944"/>
      <c r="P93" s="945"/>
      <c r="Q93" s="945"/>
      <c r="R93" s="945"/>
      <c r="S93" s="945"/>
      <c r="T93" s="945"/>
      <c r="U93" s="945"/>
      <c r="V93" s="945"/>
      <c r="W93" s="945"/>
      <c r="X93" s="945"/>
    </row>
    <row r="94" spans="1:24" s="119" customFormat="1" ht="17.100000000000001" customHeight="1">
      <c r="A94" s="920" t="s">
        <v>962</v>
      </c>
      <c r="B94" s="920"/>
      <c r="C94" s="920"/>
      <c r="D94" s="920"/>
      <c r="E94" s="920"/>
      <c r="F94" s="920"/>
      <c r="G94" s="920"/>
      <c r="H94" s="860">
        <v>1</v>
      </c>
      <c r="I94" s="921"/>
      <c r="J94" s="921"/>
      <c r="K94" s="921"/>
      <c r="L94" s="921"/>
      <c r="M94" s="921"/>
      <c r="N94" s="861"/>
    </row>
    <row r="95" spans="1:24" ht="17.100000000000001" customHeight="1">
      <c r="A95" s="920" t="s">
        <v>772</v>
      </c>
      <c r="B95" s="920"/>
      <c r="C95" s="920"/>
      <c r="D95" s="920"/>
      <c r="E95" s="920"/>
      <c r="F95" s="920"/>
      <c r="G95" s="920"/>
      <c r="H95" s="860">
        <v>0</v>
      </c>
      <c r="I95" s="916"/>
      <c r="J95" s="916"/>
      <c r="K95" s="916"/>
      <c r="L95" s="916"/>
      <c r="M95" s="916"/>
      <c r="N95" s="917"/>
    </row>
    <row r="96" spans="1:24" ht="17.100000000000001" customHeight="1">
      <c r="A96" s="826" t="s">
        <v>321</v>
      </c>
      <c r="B96" s="827"/>
      <c r="C96" s="827"/>
      <c r="D96" s="827"/>
      <c r="E96" s="827"/>
      <c r="F96" s="827"/>
      <c r="G96" s="828"/>
      <c r="H96" s="860">
        <v>0</v>
      </c>
      <c r="I96" s="921"/>
      <c r="J96" s="921"/>
      <c r="K96" s="921"/>
      <c r="L96" s="921"/>
      <c r="M96" s="921"/>
      <c r="N96" s="861"/>
    </row>
    <row r="97" spans="1:15" ht="19.5" customHeight="1">
      <c r="A97" s="929" t="s">
        <v>322</v>
      </c>
      <c r="B97" s="915"/>
      <c r="C97" s="915"/>
      <c r="D97" s="915"/>
      <c r="E97" s="915"/>
      <c r="F97" s="915"/>
      <c r="G97" s="915"/>
      <c r="H97" s="930">
        <v>0</v>
      </c>
      <c r="I97" s="931"/>
      <c r="J97" s="931"/>
      <c r="K97" s="931"/>
      <c r="L97" s="931"/>
      <c r="M97" s="931"/>
      <c r="N97" s="931"/>
    </row>
    <row r="98" spans="1:15" ht="15.75" customHeight="1">
      <c r="A98" s="935" t="s">
        <v>316</v>
      </c>
      <c r="B98" s="936"/>
      <c r="C98" s="936"/>
      <c r="D98" s="936"/>
      <c r="E98" s="936"/>
      <c r="F98" s="936"/>
      <c r="G98" s="936"/>
      <c r="H98" s="860">
        <v>0</v>
      </c>
      <c r="I98" s="916"/>
      <c r="J98" s="916"/>
      <c r="K98" s="916"/>
      <c r="L98" s="916"/>
      <c r="M98" s="916"/>
      <c r="N98" s="917"/>
      <c r="O98" s="167"/>
    </row>
    <row r="99" spans="1:15" ht="15.75" customHeight="1">
      <c r="A99" s="849" t="s">
        <v>119</v>
      </c>
      <c r="B99" s="922"/>
      <c r="C99" s="922"/>
      <c r="D99" s="922"/>
      <c r="E99" s="922"/>
      <c r="F99" s="922"/>
      <c r="G99" s="923"/>
      <c r="H99" s="853">
        <f>SUM(H90:N98)</f>
        <v>8</v>
      </c>
      <c r="I99" s="924"/>
      <c r="J99" s="924"/>
      <c r="K99" s="924"/>
      <c r="L99" s="924"/>
      <c r="M99" s="924"/>
      <c r="N99" s="924"/>
      <c r="O99" s="167"/>
    </row>
    <row r="100" spans="1:15" ht="16.5" customHeight="1">
      <c r="A100" s="262"/>
      <c r="B100" s="228"/>
      <c r="C100" s="228"/>
      <c r="D100" s="228"/>
      <c r="E100" s="228"/>
      <c r="F100" s="228"/>
      <c r="G100" s="228"/>
      <c r="H100" s="228"/>
      <c r="I100" s="228"/>
      <c r="J100" s="228"/>
      <c r="K100" s="229"/>
      <c r="L100" s="229"/>
      <c r="M100" s="229"/>
      <c r="N100" s="229"/>
    </row>
    <row r="101" spans="1:15" ht="17.100000000000001" customHeight="1">
      <c r="A101" s="533" t="s">
        <v>904</v>
      </c>
      <c r="B101" s="534"/>
      <c r="C101" s="534"/>
      <c r="D101" s="534"/>
      <c r="E101" s="534"/>
      <c r="F101" s="534"/>
      <c r="G101" s="534"/>
      <c r="H101" s="534"/>
      <c r="I101" s="534"/>
      <c r="J101" s="534"/>
      <c r="K101" s="534"/>
      <c r="L101" s="534"/>
      <c r="M101" s="534"/>
      <c r="N101" s="535"/>
      <c r="O101" s="86"/>
    </row>
    <row r="102" spans="1:15" ht="17.100000000000001" customHeight="1">
      <c r="A102" s="925" t="s">
        <v>722</v>
      </c>
      <c r="B102" s="919"/>
      <c r="C102" s="919"/>
      <c r="D102" s="919"/>
      <c r="E102" s="919"/>
      <c r="F102" s="919"/>
      <c r="G102" s="919"/>
      <c r="H102" s="926" t="s">
        <v>162</v>
      </c>
      <c r="I102" s="927"/>
      <c r="J102" s="927"/>
      <c r="K102" s="927"/>
      <c r="L102" s="927"/>
      <c r="M102" s="927"/>
      <c r="N102" s="928"/>
      <c r="O102" s="86"/>
    </row>
    <row r="103" spans="1:15" ht="17.100000000000001" customHeight="1">
      <c r="A103" s="914" t="s">
        <v>721</v>
      </c>
      <c r="B103" s="915"/>
      <c r="C103" s="915"/>
      <c r="D103" s="915"/>
      <c r="E103" s="915"/>
      <c r="F103" s="915"/>
      <c r="G103" s="915"/>
      <c r="H103" s="860">
        <v>0</v>
      </c>
      <c r="I103" s="916"/>
      <c r="J103" s="916"/>
      <c r="K103" s="916"/>
      <c r="L103" s="916"/>
      <c r="M103" s="916"/>
      <c r="N103" s="917"/>
      <c r="O103" s="124"/>
    </row>
    <row r="104" spans="1:15" ht="17.100000000000001" customHeight="1">
      <c r="A104" s="918" t="s">
        <v>707</v>
      </c>
      <c r="B104" s="919"/>
      <c r="C104" s="919"/>
      <c r="D104" s="919"/>
      <c r="E104" s="919"/>
      <c r="F104" s="919"/>
      <c r="G104" s="919"/>
      <c r="H104" s="860">
        <v>8</v>
      </c>
      <c r="I104" s="916"/>
      <c r="J104" s="916"/>
      <c r="K104" s="916"/>
      <c r="L104" s="916"/>
      <c r="M104" s="916"/>
      <c r="N104" s="917"/>
    </row>
    <row r="105" spans="1:15" ht="17.100000000000001" customHeight="1">
      <c r="A105" s="920" t="s">
        <v>578</v>
      </c>
      <c r="B105" s="920"/>
      <c r="C105" s="920"/>
      <c r="D105" s="920"/>
      <c r="E105" s="920"/>
      <c r="F105" s="920"/>
      <c r="G105" s="920"/>
      <c r="H105" s="860">
        <v>0</v>
      </c>
      <c r="I105" s="921"/>
      <c r="J105" s="921"/>
      <c r="K105" s="921"/>
      <c r="L105" s="921"/>
      <c r="M105" s="921"/>
      <c r="N105" s="861"/>
      <c r="O105" s="119"/>
    </row>
    <row r="106" spans="1:15" ht="17.100000000000001" customHeight="1">
      <c r="A106" s="920" t="s">
        <v>326</v>
      </c>
      <c r="B106" s="920"/>
      <c r="C106" s="920"/>
      <c r="D106" s="920"/>
      <c r="E106" s="920"/>
      <c r="F106" s="920"/>
      <c r="G106" s="920"/>
      <c r="H106" s="860">
        <v>0</v>
      </c>
      <c r="I106" s="916"/>
      <c r="J106" s="916"/>
      <c r="K106" s="916"/>
      <c r="L106" s="916"/>
      <c r="M106" s="916"/>
      <c r="N106" s="917"/>
    </row>
    <row r="107" spans="1:15" ht="17.100000000000001" customHeight="1">
      <c r="A107" s="920" t="s">
        <v>183</v>
      </c>
      <c r="B107" s="920"/>
      <c r="C107" s="920"/>
      <c r="D107" s="920"/>
      <c r="E107" s="920"/>
      <c r="F107" s="920"/>
      <c r="G107" s="920"/>
      <c r="H107" s="860">
        <v>0</v>
      </c>
      <c r="I107" s="921"/>
      <c r="J107" s="921"/>
      <c r="K107" s="921"/>
      <c r="L107" s="921"/>
      <c r="M107" s="921"/>
      <c r="N107" s="861"/>
    </row>
    <row r="108" spans="1:15" s="37" customFormat="1" ht="17.100000000000001" customHeight="1">
      <c r="A108" s="849" t="s">
        <v>119</v>
      </c>
      <c r="B108" s="922"/>
      <c r="C108" s="922"/>
      <c r="D108" s="922"/>
      <c r="E108" s="922"/>
      <c r="F108" s="922"/>
      <c r="G108" s="923"/>
      <c r="H108" s="853">
        <f>SUM(H103:N107)</f>
        <v>8</v>
      </c>
      <c r="I108" s="924"/>
      <c r="J108" s="924"/>
      <c r="K108" s="924"/>
      <c r="L108" s="924"/>
      <c r="M108" s="924"/>
      <c r="N108" s="924"/>
    </row>
    <row r="109" spans="1:15" ht="17.100000000000001" customHeight="1">
      <c r="A109" s="228"/>
      <c r="B109" s="228"/>
      <c r="C109" s="228"/>
      <c r="D109" s="228"/>
      <c r="E109" s="228"/>
      <c r="F109" s="228"/>
      <c r="G109" s="228"/>
      <c r="H109" s="228"/>
      <c r="I109" s="228"/>
      <c r="J109" s="228"/>
      <c r="K109" s="229"/>
      <c r="L109" s="229"/>
      <c r="M109" s="229"/>
      <c r="N109" s="229"/>
    </row>
    <row r="110" spans="1:15" ht="30" customHeight="1">
      <c r="A110" s="533" t="s">
        <v>905</v>
      </c>
      <c r="B110" s="534"/>
      <c r="C110" s="534"/>
      <c r="D110" s="534"/>
      <c r="E110" s="534"/>
      <c r="F110" s="534"/>
      <c r="G110" s="534"/>
      <c r="H110" s="534"/>
      <c r="I110" s="534"/>
      <c r="J110" s="534"/>
      <c r="K110" s="534"/>
      <c r="L110" s="527">
        <v>0</v>
      </c>
      <c r="M110" s="527"/>
      <c r="N110" s="527"/>
    </row>
    <row r="111" spans="1:15" ht="17.100000000000001" customHeight="1">
      <c r="A111" s="228"/>
      <c r="B111" s="228"/>
      <c r="C111" s="228"/>
      <c r="D111" s="228"/>
      <c r="E111" s="228"/>
      <c r="F111" s="228"/>
      <c r="G111" s="228"/>
      <c r="H111" s="228"/>
      <c r="I111" s="228"/>
      <c r="J111" s="228"/>
      <c r="K111" s="229"/>
      <c r="L111" s="229"/>
      <c r="M111" s="229"/>
      <c r="N111" s="229"/>
      <c r="O111" s="131"/>
    </row>
    <row r="112" spans="1:15" ht="17.100000000000001" customHeight="1">
      <c r="A112" s="701" t="s">
        <v>813</v>
      </c>
      <c r="B112" s="702"/>
      <c r="C112" s="702"/>
      <c r="D112" s="702"/>
      <c r="E112" s="702"/>
      <c r="F112" s="702"/>
      <c r="G112" s="702"/>
      <c r="H112" s="702"/>
      <c r="I112" s="702"/>
      <c r="J112" s="702"/>
      <c r="K112" s="702"/>
      <c r="L112" s="702"/>
      <c r="M112" s="702"/>
      <c r="N112" s="703"/>
      <c r="O112" s="86"/>
    </row>
    <row r="113" spans="1:15" ht="17.100000000000001" customHeight="1">
      <c r="A113" s="106"/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86"/>
    </row>
    <row r="114" spans="1:15" ht="17.25" customHeight="1">
      <c r="A114" s="423" t="s">
        <v>906</v>
      </c>
      <c r="B114" s="424"/>
      <c r="C114" s="424"/>
      <c r="D114" s="424"/>
      <c r="E114" s="424"/>
      <c r="F114" s="424"/>
      <c r="G114" s="424"/>
      <c r="H114" s="424"/>
      <c r="I114" s="424"/>
      <c r="J114" s="424"/>
      <c r="K114" s="424"/>
      <c r="L114" s="424"/>
      <c r="M114" s="424"/>
      <c r="N114" s="425"/>
    </row>
    <row r="115" spans="1:15" ht="18.75" customHeight="1">
      <c r="A115" s="688" t="s">
        <v>181</v>
      </c>
      <c r="B115" s="688"/>
      <c r="C115" s="688"/>
      <c r="D115" s="688"/>
      <c r="E115" s="693" t="s">
        <v>564</v>
      </c>
      <c r="F115" s="694"/>
      <c r="G115" s="815" t="s">
        <v>565</v>
      </c>
      <c r="H115" s="816"/>
      <c r="I115" s="815" t="s">
        <v>157</v>
      </c>
      <c r="J115" s="816"/>
      <c r="K115" s="815" t="s">
        <v>260</v>
      </c>
      <c r="L115" s="816"/>
      <c r="M115" s="815" t="s">
        <v>119</v>
      </c>
      <c r="N115" s="816"/>
    </row>
    <row r="116" spans="1:15" ht="17.100000000000001" customHeight="1">
      <c r="A116" s="688"/>
      <c r="B116" s="688"/>
      <c r="C116" s="688"/>
      <c r="D116" s="688"/>
      <c r="E116" s="154" t="s">
        <v>99</v>
      </c>
      <c r="F116" s="120" t="s">
        <v>100</v>
      </c>
      <c r="G116" s="154" t="s">
        <v>99</v>
      </c>
      <c r="H116" s="120" t="s">
        <v>100</v>
      </c>
      <c r="I116" s="154" t="s">
        <v>99</v>
      </c>
      <c r="J116" s="154" t="s">
        <v>100</v>
      </c>
      <c r="K116" s="154" t="s">
        <v>99</v>
      </c>
      <c r="L116" s="120" t="s">
        <v>100</v>
      </c>
      <c r="M116" s="154" t="s">
        <v>99</v>
      </c>
      <c r="N116" s="120" t="s">
        <v>100</v>
      </c>
    </row>
    <row r="117" spans="1:15" ht="30" customHeight="1">
      <c r="A117" s="666" t="s">
        <v>544</v>
      </c>
      <c r="B117" s="666"/>
      <c r="C117" s="666"/>
      <c r="D117" s="666"/>
      <c r="E117" s="216">
        <v>0</v>
      </c>
      <c r="F117" s="216">
        <v>0</v>
      </c>
      <c r="G117" s="217">
        <v>0</v>
      </c>
      <c r="H117" s="217">
        <v>0</v>
      </c>
      <c r="I117" s="218">
        <v>1</v>
      </c>
      <c r="J117" s="218">
        <v>1</v>
      </c>
      <c r="K117" s="218">
        <v>0</v>
      </c>
      <c r="L117" s="218">
        <v>0</v>
      </c>
      <c r="M117" s="198">
        <f t="shared" ref="M117:N119" si="7">E117+G117+I117+K117</f>
        <v>1</v>
      </c>
      <c r="N117" s="198">
        <f t="shared" si="7"/>
        <v>1</v>
      </c>
      <c r="O117" s="124"/>
    </row>
    <row r="118" spans="1:15" ht="17.100000000000001" customHeight="1">
      <c r="A118" s="666" t="s">
        <v>595</v>
      </c>
      <c r="B118" s="666"/>
      <c r="C118" s="666"/>
      <c r="D118" s="666"/>
      <c r="E118" s="216">
        <v>2</v>
      </c>
      <c r="F118" s="216">
        <v>1</v>
      </c>
      <c r="G118" s="217">
        <v>0</v>
      </c>
      <c r="H118" s="217">
        <v>0</v>
      </c>
      <c r="I118" s="218">
        <v>1</v>
      </c>
      <c r="J118" s="218">
        <v>2</v>
      </c>
      <c r="K118" s="218">
        <v>0</v>
      </c>
      <c r="L118" s="218">
        <v>0</v>
      </c>
      <c r="M118" s="198">
        <f t="shared" si="7"/>
        <v>3</v>
      </c>
      <c r="N118" s="198">
        <f t="shared" si="7"/>
        <v>3</v>
      </c>
      <c r="O118" s="124"/>
    </row>
    <row r="119" spans="1:15" ht="17.100000000000001" customHeight="1">
      <c r="A119" s="684" t="s">
        <v>623</v>
      </c>
      <c r="B119" s="684"/>
      <c r="C119" s="684"/>
      <c r="D119" s="684"/>
      <c r="E119" s="206">
        <f t="shared" ref="E119:L119" si="8">SUM(E117:E118)</f>
        <v>2</v>
      </c>
      <c r="F119" s="206">
        <f t="shared" si="8"/>
        <v>1</v>
      </c>
      <c r="G119" s="165">
        <f t="shared" si="8"/>
        <v>0</v>
      </c>
      <c r="H119" s="165">
        <f t="shared" si="8"/>
        <v>0</v>
      </c>
      <c r="I119" s="145">
        <f t="shared" si="8"/>
        <v>2</v>
      </c>
      <c r="J119" s="145">
        <f t="shared" si="8"/>
        <v>3</v>
      </c>
      <c r="K119" s="145">
        <f t="shared" si="8"/>
        <v>0</v>
      </c>
      <c r="L119" s="145">
        <f t="shared" si="8"/>
        <v>0</v>
      </c>
      <c r="M119" s="198">
        <f t="shared" si="7"/>
        <v>4</v>
      </c>
      <c r="N119" s="198">
        <f t="shared" si="7"/>
        <v>4</v>
      </c>
    </row>
    <row r="120" spans="1:15" ht="17.100000000000001" customHeight="1">
      <c r="A120" s="684" t="s">
        <v>625</v>
      </c>
      <c r="B120" s="684"/>
      <c r="C120" s="684"/>
      <c r="D120" s="684"/>
      <c r="E120" s="404">
        <f>E119+F119</f>
        <v>3</v>
      </c>
      <c r="F120" s="404"/>
      <c r="G120" s="718">
        <f>G119+H119</f>
        <v>0</v>
      </c>
      <c r="H120" s="718"/>
      <c r="I120" s="718">
        <f>I119+J119</f>
        <v>5</v>
      </c>
      <c r="J120" s="718"/>
      <c r="K120" s="718">
        <f>K119+L119</f>
        <v>0</v>
      </c>
      <c r="L120" s="718"/>
      <c r="M120" s="715">
        <f>M119+N119</f>
        <v>8</v>
      </c>
      <c r="N120" s="715"/>
    </row>
    <row r="121" spans="1:15" ht="17.100000000000001" customHeight="1">
      <c r="A121" s="107"/>
      <c r="B121" s="107"/>
      <c r="C121" s="107"/>
      <c r="D121" s="107"/>
      <c r="E121" s="107"/>
      <c r="F121" s="107"/>
      <c r="G121" s="108"/>
      <c r="H121" s="108"/>
      <c r="I121" s="109"/>
      <c r="J121" s="109"/>
      <c r="K121" s="109"/>
      <c r="L121" s="109"/>
      <c r="M121" s="109"/>
      <c r="N121" s="109"/>
    </row>
    <row r="122" spans="1:15" ht="17.100000000000001" customHeight="1">
      <c r="A122" s="855" t="s">
        <v>907</v>
      </c>
      <c r="B122" s="855"/>
      <c r="C122" s="855"/>
      <c r="D122" s="855"/>
      <c r="E122" s="856"/>
      <c r="F122" s="856"/>
      <c r="G122" s="856"/>
      <c r="H122" s="856"/>
      <c r="I122" s="856"/>
      <c r="J122" s="856"/>
      <c r="K122" s="856"/>
      <c r="L122" s="856"/>
      <c r="M122" s="856"/>
      <c r="N122" s="856"/>
    </row>
    <row r="123" spans="1:15" ht="17.100000000000001" customHeight="1">
      <c r="A123" s="902" t="s">
        <v>635</v>
      </c>
      <c r="B123" s="903"/>
      <c r="C123" s="903"/>
      <c r="D123" s="903"/>
      <c r="E123" s="903"/>
      <c r="F123" s="903"/>
      <c r="G123" s="903"/>
      <c r="H123" s="903"/>
      <c r="I123" s="903"/>
      <c r="J123" s="904"/>
      <c r="K123" s="551" t="s">
        <v>288</v>
      </c>
      <c r="L123" s="552"/>
      <c r="M123" s="552"/>
      <c r="N123" s="553"/>
    </row>
    <row r="124" spans="1:15" ht="17.100000000000001" customHeight="1">
      <c r="A124" s="905"/>
      <c r="B124" s="906"/>
      <c r="C124" s="906"/>
      <c r="D124" s="906"/>
      <c r="E124" s="906"/>
      <c r="F124" s="906"/>
      <c r="G124" s="906"/>
      <c r="H124" s="906"/>
      <c r="I124" s="906"/>
      <c r="J124" s="907"/>
      <c r="K124" s="540" t="s">
        <v>99</v>
      </c>
      <c r="L124" s="540"/>
      <c r="M124" s="552" t="s">
        <v>100</v>
      </c>
      <c r="N124" s="553"/>
    </row>
    <row r="125" spans="1:15" ht="50.1" customHeight="1">
      <c r="A125" s="739" t="s">
        <v>408</v>
      </c>
      <c r="B125" s="740"/>
      <c r="C125" s="740"/>
      <c r="D125" s="740"/>
      <c r="E125" s="740"/>
      <c r="F125" s="740"/>
      <c r="G125" s="740"/>
      <c r="H125" s="740"/>
      <c r="I125" s="740"/>
      <c r="J125" s="741"/>
      <c r="K125" s="500">
        <v>0</v>
      </c>
      <c r="L125" s="500"/>
      <c r="M125" s="500">
        <v>0</v>
      </c>
      <c r="N125" s="500"/>
    </row>
    <row r="126" spans="1:15" ht="30" customHeight="1">
      <c r="A126" s="822" t="s">
        <v>405</v>
      </c>
      <c r="B126" s="823"/>
      <c r="C126" s="823"/>
      <c r="D126" s="823"/>
      <c r="E126" s="823"/>
      <c r="F126" s="823"/>
      <c r="G126" s="823"/>
      <c r="H126" s="823"/>
      <c r="I126" s="823"/>
      <c r="J126" s="824"/>
      <c r="K126" s="500">
        <v>4</v>
      </c>
      <c r="L126" s="500"/>
      <c r="M126" s="500">
        <v>3</v>
      </c>
      <c r="N126" s="500"/>
    </row>
    <row r="127" spans="1:15" ht="17.100000000000001" customHeight="1">
      <c r="A127" s="822" t="s">
        <v>640</v>
      </c>
      <c r="B127" s="823"/>
      <c r="C127" s="823"/>
      <c r="D127" s="823"/>
      <c r="E127" s="823"/>
      <c r="F127" s="823"/>
      <c r="G127" s="823"/>
      <c r="H127" s="823"/>
      <c r="I127" s="823"/>
      <c r="J127" s="824"/>
      <c r="K127" s="500">
        <v>0</v>
      </c>
      <c r="L127" s="500"/>
      <c r="M127" s="500">
        <v>0</v>
      </c>
      <c r="N127" s="500"/>
    </row>
    <row r="128" spans="1:15" ht="17.100000000000001" customHeight="1">
      <c r="A128" s="826" t="s">
        <v>953</v>
      </c>
      <c r="B128" s="827"/>
      <c r="C128" s="827"/>
      <c r="D128" s="827"/>
      <c r="E128" s="827"/>
      <c r="F128" s="827"/>
      <c r="G128" s="827"/>
      <c r="H128" s="827"/>
      <c r="I128" s="827"/>
      <c r="J128" s="828"/>
      <c r="K128" s="500">
        <v>0</v>
      </c>
      <c r="L128" s="500"/>
      <c r="M128" s="500">
        <v>0</v>
      </c>
      <c r="N128" s="500"/>
    </row>
    <row r="129" spans="1:15" ht="17.100000000000001" customHeight="1">
      <c r="A129" s="826" t="s">
        <v>772</v>
      </c>
      <c r="B129" s="827"/>
      <c r="C129" s="827"/>
      <c r="D129" s="827"/>
      <c r="E129" s="827"/>
      <c r="F129" s="827"/>
      <c r="G129" s="827"/>
      <c r="H129" s="827"/>
      <c r="I129" s="827"/>
      <c r="J129" s="828"/>
      <c r="K129" s="500">
        <v>0</v>
      </c>
      <c r="L129" s="500"/>
      <c r="M129" s="500">
        <v>1</v>
      </c>
      <c r="N129" s="500"/>
    </row>
    <row r="130" spans="1:15" ht="17.100000000000001" customHeight="1">
      <c r="A130" s="739" t="s">
        <v>322</v>
      </c>
      <c r="B130" s="740"/>
      <c r="C130" s="740"/>
      <c r="D130" s="740"/>
      <c r="E130" s="740"/>
      <c r="F130" s="740"/>
      <c r="G130" s="740"/>
      <c r="H130" s="740"/>
      <c r="I130" s="740"/>
      <c r="J130" s="741"/>
      <c r="K130" s="500">
        <v>0</v>
      </c>
      <c r="L130" s="500"/>
      <c r="M130" s="500">
        <v>0</v>
      </c>
      <c r="N130" s="500"/>
    </row>
    <row r="131" spans="1:15" ht="17.100000000000001" customHeight="1">
      <c r="A131" s="616" t="s">
        <v>316</v>
      </c>
      <c r="B131" s="650"/>
      <c r="C131" s="650"/>
      <c r="D131" s="650"/>
      <c r="E131" s="650"/>
      <c r="F131" s="650"/>
      <c r="G131" s="650"/>
      <c r="H131" s="650"/>
      <c r="I131" s="650"/>
      <c r="J131" s="617"/>
      <c r="K131" s="500">
        <v>0</v>
      </c>
      <c r="L131" s="500"/>
      <c r="M131" s="500">
        <v>0</v>
      </c>
      <c r="N131" s="500"/>
    </row>
    <row r="132" spans="1:15" ht="17.100000000000001" customHeight="1">
      <c r="A132" s="819" t="s">
        <v>566</v>
      </c>
      <c r="B132" s="820"/>
      <c r="C132" s="820"/>
      <c r="D132" s="820"/>
      <c r="E132" s="820"/>
      <c r="F132" s="820"/>
      <c r="G132" s="820"/>
      <c r="H132" s="820"/>
      <c r="I132" s="820"/>
      <c r="J132" s="821"/>
      <c r="K132" s="501">
        <f>SUM(K125:L131)</f>
        <v>4</v>
      </c>
      <c r="L132" s="501"/>
      <c r="M132" s="501">
        <f>SUM(M125:N131)</f>
        <v>4</v>
      </c>
      <c r="N132" s="501"/>
    </row>
    <row r="133" spans="1:15" ht="17.100000000000001" customHeight="1">
      <c r="A133" s="819" t="s">
        <v>625</v>
      </c>
      <c r="B133" s="820"/>
      <c r="C133" s="820"/>
      <c r="D133" s="820"/>
      <c r="E133" s="820"/>
      <c r="F133" s="820"/>
      <c r="G133" s="820"/>
      <c r="H133" s="820"/>
      <c r="I133" s="820"/>
      <c r="J133" s="820"/>
      <c r="K133" s="540">
        <f>SUM(K132:N132)</f>
        <v>8</v>
      </c>
      <c r="L133" s="540"/>
      <c r="M133" s="540"/>
      <c r="N133" s="540"/>
      <c r="O133" s="124"/>
    </row>
    <row r="134" spans="1:15" ht="17.100000000000001" customHeight="1">
      <c r="A134" s="157"/>
      <c r="B134" s="158"/>
      <c r="C134" s="158"/>
      <c r="D134" s="158"/>
      <c r="E134" s="158"/>
      <c r="F134" s="158"/>
      <c r="G134" s="168"/>
      <c r="H134" s="168"/>
      <c r="I134" s="169"/>
      <c r="J134" s="169"/>
      <c r="K134" s="122"/>
      <c r="L134" s="122"/>
      <c r="M134" s="122"/>
      <c r="N134" s="123"/>
    </row>
    <row r="135" spans="1:15" ht="17.100000000000001" customHeight="1">
      <c r="A135" s="423" t="s">
        <v>908</v>
      </c>
      <c r="B135" s="424"/>
      <c r="C135" s="424"/>
      <c r="D135" s="424"/>
      <c r="E135" s="424"/>
      <c r="F135" s="424"/>
      <c r="G135" s="424"/>
      <c r="H135" s="424"/>
      <c r="I135" s="424"/>
      <c r="J135" s="424"/>
      <c r="K135" s="424"/>
      <c r="L135" s="424"/>
      <c r="M135" s="424"/>
      <c r="N135" s="425"/>
    </row>
    <row r="136" spans="1:15" ht="17.100000000000001" customHeight="1">
      <c r="A136" s="688" t="s">
        <v>181</v>
      </c>
      <c r="B136" s="688"/>
      <c r="C136" s="688"/>
      <c r="D136" s="688"/>
      <c r="E136" s="688" t="s">
        <v>564</v>
      </c>
      <c r="F136" s="688"/>
      <c r="G136" s="815" t="s">
        <v>565</v>
      </c>
      <c r="H136" s="816"/>
      <c r="I136" s="803" t="s">
        <v>157</v>
      </c>
      <c r="J136" s="803"/>
      <c r="K136" s="803" t="s">
        <v>260</v>
      </c>
      <c r="L136" s="803"/>
      <c r="M136" s="803" t="s">
        <v>119</v>
      </c>
      <c r="N136" s="803"/>
    </row>
    <row r="137" spans="1:15" ht="17.100000000000001" customHeight="1">
      <c r="A137" s="688"/>
      <c r="B137" s="688"/>
      <c r="C137" s="688"/>
      <c r="D137" s="688"/>
      <c r="E137" s="154" t="s">
        <v>99</v>
      </c>
      <c r="F137" s="120" t="s">
        <v>100</v>
      </c>
      <c r="G137" s="154" t="s">
        <v>99</v>
      </c>
      <c r="H137" s="120" t="s">
        <v>100</v>
      </c>
      <c r="I137" s="154" t="s">
        <v>99</v>
      </c>
      <c r="J137" s="154" t="s">
        <v>100</v>
      </c>
      <c r="K137" s="154" t="s">
        <v>99</v>
      </c>
      <c r="L137" s="120" t="s">
        <v>100</v>
      </c>
      <c r="M137" s="154" t="s">
        <v>99</v>
      </c>
      <c r="N137" s="120" t="s">
        <v>100</v>
      </c>
    </row>
    <row r="138" spans="1:15" ht="30" customHeight="1">
      <c r="A138" s="666" t="s">
        <v>544</v>
      </c>
      <c r="B138" s="666"/>
      <c r="C138" s="666"/>
      <c r="D138" s="666"/>
      <c r="E138" s="212">
        <v>0</v>
      </c>
      <c r="F138" s="212">
        <v>0</v>
      </c>
      <c r="G138" s="205">
        <v>0</v>
      </c>
      <c r="H138" s="205">
        <v>0</v>
      </c>
      <c r="I138" s="205">
        <v>1</v>
      </c>
      <c r="J138" s="205">
        <v>1</v>
      </c>
      <c r="K138" s="205">
        <v>0</v>
      </c>
      <c r="L138" s="205">
        <v>0</v>
      </c>
      <c r="M138" s="204">
        <f t="shared" ref="M138:N140" si="9">E138+G138+I138+K138</f>
        <v>1</v>
      </c>
      <c r="N138" s="204">
        <f t="shared" si="9"/>
        <v>1</v>
      </c>
    </row>
    <row r="139" spans="1:15" ht="17.25" customHeight="1">
      <c r="A139" s="666" t="s">
        <v>595</v>
      </c>
      <c r="B139" s="666"/>
      <c r="C139" s="666"/>
      <c r="D139" s="666"/>
      <c r="E139" s="212">
        <v>4</v>
      </c>
      <c r="F139" s="212">
        <v>4</v>
      </c>
      <c r="G139" s="212">
        <v>3</v>
      </c>
      <c r="H139" s="212">
        <v>6</v>
      </c>
      <c r="I139" s="212">
        <v>20</v>
      </c>
      <c r="J139" s="212">
        <v>18</v>
      </c>
      <c r="K139" s="212">
        <v>3</v>
      </c>
      <c r="L139" s="212">
        <v>5</v>
      </c>
      <c r="M139" s="204">
        <f t="shared" si="9"/>
        <v>30</v>
      </c>
      <c r="N139" s="204">
        <f t="shared" si="9"/>
        <v>33</v>
      </c>
    </row>
    <row r="140" spans="1:15" ht="18" customHeight="1">
      <c r="A140" s="684" t="s">
        <v>623</v>
      </c>
      <c r="B140" s="684"/>
      <c r="C140" s="684"/>
      <c r="D140" s="684"/>
      <c r="E140" s="202">
        <f t="shared" ref="E140:L140" si="10">SUM(E138:E139)</f>
        <v>4</v>
      </c>
      <c r="F140" s="202">
        <f t="shared" si="10"/>
        <v>4</v>
      </c>
      <c r="G140" s="204">
        <f t="shared" si="10"/>
        <v>3</v>
      </c>
      <c r="H140" s="204">
        <f t="shared" si="10"/>
        <v>6</v>
      </c>
      <c r="I140" s="204">
        <f t="shared" si="10"/>
        <v>21</v>
      </c>
      <c r="J140" s="204">
        <f t="shared" si="10"/>
        <v>19</v>
      </c>
      <c r="K140" s="204">
        <f t="shared" si="10"/>
        <v>3</v>
      </c>
      <c r="L140" s="204">
        <f t="shared" si="10"/>
        <v>5</v>
      </c>
      <c r="M140" s="204">
        <f t="shared" si="9"/>
        <v>31</v>
      </c>
      <c r="N140" s="204">
        <f t="shared" si="9"/>
        <v>34</v>
      </c>
    </row>
    <row r="141" spans="1:15" ht="18" customHeight="1">
      <c r="A141" s="684" t="s">
        <v>625</v>
      </c>
      <c r="B141" s="684"/>
      <c r="C141" s="684"/>
      <c r="D141" s="684"/>
      <c r="E141" s="693">
        <f>E140+F140</f>
        <v>8</v>
      </c>
      <c r="F141" s="694"/>
      <c r="G141" s="736">
        <f>G140+H140</f>
        <v>9</v>
      </c>
      <c r="H141" s="737"/>
      <c r="I141" s="736">
        <f>I140+J140</f>
        <v>40</v>
      </c>
      <c r="J141" s="737"/>
      <c r="K141" s="736">
        <f>K140+L140</f>
        <v>8</v>
      </c>
      <c r="L141" s="737"/>
      <c r="M141" s="736">
        <f>M140+N140</f>
        <v>65</v>
      </c>
      <c r="N141" s="737"/>
    </row>
    <row r="142" spans="1:15" ht="16.5" customHeight="1">
      <c r="A142" s="159"/>
      <c r="B142" s="160"/>
      <c r="C142" s="160"/>
      <c r="D142" s="160"/>
      <c r="E142" s="155"/>
      <c r="F142" s="155"/>
      <c r="G142" s="121"/>
      <c r="H142" s="121"/>
      <c r="I142" s="121"/>
      <c r="J142" s="121"/>
      <c r="K142" s="121"/>
      <c r="L142" s="121"/>
      <c r="M142" s="121"/>
      <c r="N142" s="161"/>
    </row>
    <row r="143" spans="1:15" ht="15.75" customHeight="1">
      <c r="A143" s="423" t="s">
        <v>932</v>
      </c>
      <c r="B143" s="424"/>
      <c r="C143" s="424"/>
      <c r="D143" s="424"/>
      <c r="E143" s="424"/>
      <c r="F143" s="424"/>
      <c r="G143" s="424"/>
      <c r="H143" s="424"/>
      <c r="I143" s="424"/>
      <c r="J143" s="424"/>
      <c r="K143" s="424"/>
      <c r="L143" s="424"/>
      <c r="M143" s="424"/>
      <c r="N143" s="425"/>
    </row>
    <row r="144" spans="1:15" ht="17.100000000000001" customHeight="1">
      <c r="A144" s="688" t="s">
        <v>181</v>
      </c>
      <c r="B144" s="688"/>
      <c r="C144" s="688"/>
      <c r="D144" s="688"/>
      <c r="E144" s="688" t="s">
        <v>564</v>
      </c>
      <c r="F144" s="688"/>
      <c r="G144" s="815" t="s">
        <v>565</v>
      </c>
      <c r="H144" s="816"/>
      <c r="I144" s="803" t="s">
        <v>157</v>
      </c>
      <c r="J144" s="803"/>
      <c r="K144" s="803" t="s">
        <v>260</v>
      </c>
      <c r="L144" s="803"/>
      <c r="M144" s="803" t="s">
        <v>119</v>
      </c>
      <c r="N144" s="803"/>
    </row>
    <row r="145" spans="1:20" ht="19.5" customHeight="1">
      <c r="A145" s="688"/>
      <c r="B145" s="688"/>
      <c r="C145" s="688"/>
      <c r="D145" s="688"/>
      <c r="E145" s="154" t="s">
        <v>99</v>
      </c>
      <c r="F145" s="120" t="s">
        <v>100</v>
      </c>
      <c r="G145" s="154" t="s">
        <v>99</v>
      </c>
      <c r="H145" s="120" t="s">
        <v>100</v>
      </c>
      <c r="I145" s="154" t="s">
        <v>99</v>
      </c>
      <c r="J145" s="154" t="s">
        <v>100</v>
      </c>
      <c r="K145" s="154" t="s">
        <v>99</v>
      </c>
      <c r="L145" s="120" t="s">
        <v>100</v>
      </c>
      <c r="M145" s="154" t="s">
        <v>99</v>
      </c>
      <c r="N145" s="120" t="s">
        <v>100</v>
      </c>
    </row>
    <row r="146" spans="1:20" ht="25.5" customHeight="1">
      <c r="A146" s="666" t="s">
        <v>544</v>
      </c>
      <c r="B146" s="666"/>
      <c r="C146" s="666"/>
      <c r="D146" s="666"/>
      <c r="E146" s="212">
        <v>0</v>
      </c>
      <c r="F146" s="212">
        <v>0</v>
      </c>
      <c r="G146" s="212">
        <v>0</v>
      </c>
      <c r="H146" s="212">
        <v>0</v>
      </c>
      <c r="I146" s="212">
        <v>0</v>
      </c>
      <c r="J146" s="212">
        <v>1</v>
      </c>
      <c r="K146" s="212">
        <v>0</v>
      </c>
      <c r="L146" s="212">
        <v>0</v>
      </c>
      <c r="M146" s="202">
        <f t="shared" ref="M146:N148" si="11">E146+G146+I146+K146</f>
        <v>0</v>
      </c>
      <c r="N146" s="202">
        <f t="shared" si="11"/>
        <v>1</v>
      </c>
    </row>
    <row r="147" spans="1:20" ht="17.100000000000001" customHeight="1">
      <c r="A147" s="666" t="s">
        <v>595</v>
      </c>
      <c r="B147" s="666"/>
      <c r="C147" s="666"/>
      <c r="D147" s="666"/>
      <c r="E147" s="212">
        <v>4</v>
      </c>
      <c r="F147" s="212">
        <v>4</v>
      </c>
      <c r="G147" s="212">
        <v>3</v>
      </c>
      <c r="H147" s="212">
        <v>6</v>
      </c>
      <c r="I147" s="212">
        <v>19</v>
      </c>
      <c r="J147" s="212">
        <v>18</v>
      </c>
      <c r="K147" s="212">
        <v>3</v>
      </c>
      <c r="L147" s="212">
        <v>4</v>
      </c>
      <c r="M147" s="202">
        <f t="shared" si="11"/>
        <v>29</v>
      </c>
      <c r="N147" s="202">
        <f t="shared" si="11"/>
        <v>32</v>
      </c>
    </row>
    <row r="148" spans="1:20" ht="17.100000000000001" customHeight="1">
      <c r="A148" s="684" t="s">
        <v>623</v>
      </c>
      <c r="B148" s="684"/>
      <c r="C148" s="684"/>
      <c r="D148" s="684"/>
      <c r="E148" s="202">
        <f t="shared" ref="E148:L148" si="12">SUM(E146:E147)</f>
        <v>4</v>
      </c>
      <c r="F148" s="202">
        <f t="shared" si="12"/>
        <v>4</v>
      </c>
      <c r="G148" s="202">
        <f t="shared" si="12"/>
        <v>3</v>
      </c>
      <c r="H148" s="202">
        <f t="shared" si="12"/>
        <v>6</v>
      </c>
      <c r="I148" s="202">
        <f t="shared" si="12"/>
        <v>19</v>
      </c>
      <c r="J148" s="202">
        <f t="shared" si="12"/>
        <v>19</v>
      </c>
      <c r="K148" s="202">
        <f t="shared" si="12"/>
        <v>3</v>
      </c>
      <c r="L148" s="202">
        <f t="shared" si="12"/>
        <v>4</v>
      </c>
      <c r="M148" s="202">
        <f t="shared" si="11"/>
        <v>29</v>
      </c>
      <c r="N148" s="202">
        <f t="shared" si="11"/>
        <v>33</v>
      </c>
    </row>
    <row r="149" spans="1:20" ht="17.100000000000001" customHeight="1">
      <c r="A149" s="684" t="s">
        <v>625</v>
      </c>
      <c r="B149" s="684"/>
      <c r="C149" s="684"/>
      <c r="D149" s="684"/>
      <c r="E149" s="693">
        <f>E148+F148</f>
        <v>8</v>
      </c>
      <c r="F149" s="694"/>
      <c r="G149" s="693">
        <f>G148+H148</f>
        <v>9</v>
      </c>
      <c r="H149" s="694"/>
      <c r="I149" s="693">
        <f>I148+J148</f>
        <v>38</v>
      </c>
      <c r="J149" s="694"/>
      <c r="K149" s="693">
        <f>K148+L148</f>
        <v>7</v>
      </c>
      <c r="L149" s="694"/>
      <c r="M149" s="693">
        <f>M148+N148</f>
        <v>62</v>
      </c>
      <c r="N149" s="694"/>
    </row>
    <row r="150" spans="1:20" ht="17.100000000000001" customHeight="1">
      <c r="A150" s="159"/>
      <c r="B150" s="160"/>
      <c r="C150" s="160"/>
      <c r="D150" s="160"/>
      <c r="E150" s="160"/>
      <c r="F150" s="160"/>
      <c r="G150" s="121"/>
      <c r="H150" s="121"/>
      <c r="I150" s="122"/>
      <c r="J150" s="122"/>
      <c r="K150" s="122"/>
      <c r="L150" s="122"/>
      <c r="M150" s="122"/>
      <c r="N150" s="123"/>
    </row>
    <row r="151" spans="1:20" ht="17.100000000000001" customHeight="1">
      <c r="A151" s="423" t="s">
        <v>933</v>
      </c>
      <c r="B151" s="424"/>
      <c r="C151" s="424"/>
      <c r="D151" s="424"/>
      <c r="E151" s="424"/>
      <c r="F151" s="424"/>
      <c r="G151" s="424"/>
      <c r="H151" s="424"/>
      <c r="I151" s="424"/>
      <c r="J151" s="424"/>
      <c r="K151" s="424"/>
      <c r="L151" s="424"/>
      <c r="M151" s="424"/>
      <c r="N151" s="425"/>
    </row>
    <row r="152" spans="1:20" ht="17.100000000000001" customHeight="1">
      <c r="A152" s="908" t="s">
        <v>182</v>
      </c>
      <c r="B152" s="909"/>
      <c r="C152" s="909"/>
      <c r="D152" s="910"/>
      <c r="E152" s="688" t="s">
        <v>564</v>
      </c>
      <c r="F152" s="688"/>
      <c r="G152" s="815" t="s">
        <v>565</v>
      </c>
      <c r="H152" s="816"/>
      <c r="I152" s="803" t="s">
        <v>157</v>
      </c>
      <c r="J152" s="803"/>
      <c r="K152" s="803" t="s">
        <v>260</v>
      </c>
      <c r="L152" s="803"/>
      <c r="M152" s="817" t="s">
        <v>119</v>
      </c>
      <c r="N152" s="817"/>
    </row>
    <row r="153" spans="1:20" ht="17.100000000000001" customHeight="1">
      <c r="A153" s="911"/>
      <c r="B153" s="912"/>
      <c r="C153" s="912"/>
      <c r="D153" s="913"/>
      <c r="E153" s="183" t="s">
        <v>99</v>
      </c>
      <c r="F153" s="183" t="s">
        <v>100</v>
      </c>
      <c r="G153" s="183" t="s">
        <v>99</v>
      </c>
      <c r="H153" s="183" t="s">
        <v>100</v>
      </c>
      <c r="I153" s="183" t="s">
        <v>99</v>
      </c>
      <c r="J153" s="183" t="s">
        <v>100</v>
      </c>
      <c r="K153" s="183" t="s">
        <v>99</v>
      </c>
      <c r="L153" s="183" t="s">
        <v>100</v>
      </c>
      <c r="M153" s="183" t="s">
        <v>99</v>
      </c>
      <c r="N153" s="183" t="s">
        <v>100</v>
      </c>
      <c r="O153" s="131"/>
    </row>
    <row r="154" spans="1:20" ht="30" customHeight="1">
      <c r="A154" s="825" t="s">
        <v>573</v>
      </c>
      <c r="B154" s="825"/>
      <c r="C154" s="825"/>
      <c r="D154" s="825"/>
      <c r="E154" s="212">
        <v>0</v>
      </c>
      <c r="F154" s="349">
        <v>0</v>
      </c>
      <c r="G154" s="349">
        <v>0</v>
      </c>
      <c r="H154" s="349">
        <v>0</v>
      </c>
      <c r="I154" s="349">
        <v>1</v>
      </c>
      <c r="J154" s="349">
        <v>0</v>
      </c>
      <c r="K154" s="349">
        <v>0</v>
      </c>
      <c r="L154" s="349">
        <v>0</v>
      </c>
      <c r="M154" s="202">
        <f t="shared" ref="M154:M163" si="13">E154+G154+I154+K154</f>
        <v>1</v>
      </c>
      <c r="N154" s="202">
        <f t="shared" ref="N154:N163" si="14">F154+H154+J154+L154</f>
        <v>0</v>
      </c>
      <c r="O154" s="887"/>
      <c r="P154" s="888"/>
      <c r="Q154" s="888"/>
      <c r="R154" s="888"/>
      <c r="S154" s="888"/>
      <c r="T154" s="888"/>
    </row>
    <row r="155" spans="1:20" ht="17.100000000000001" customHeight="1">
      <c r="A155" s="825" t="s">
        <v>571</v>
      </c>
      <c r="B155" s="825"/>
      <c r="C155" s="825"/>
      <c r="D155" s="825"/>
      <c r="E155" s="349">
        <v>0</v>
      </c>
      <c r="F155" s="349">
        <v>0</v>
      </c>
      <c r="G155" s="349">
        <v>0</v>
      </c>
      <c r="H155" s="349">
        <v>0</v>
      </c>
      <c r="I155" s="349">
        <v>0</v>
      </c>
      <c r="J155" s="349">
        <v>0</v>
      </c>
      <c r="K155" s="349">
        <v>0</v>
      </c>
      <c r="L155" s="349">
        <v>0</v>
      </c>
      <c r="M155" s="202">
        <f t="shared" si="13"/>
        <v>0</v>
      </c>
      <c r="N155" s="202">
        <f t="shared" si="14"/>
        <v>0</v>
      </c>
      <c r="O155" s="887"/>
      <c r="P155" s="888"/>
      <c r="Q155" s="888"/>
      <c r="R155" s="888"/>
      <c r="S155" s="888"/>
      <c r="T155" s="888"/>
    </row>
    <row r="156" spans="1:20" ht="30" customHeight="1">
      <c r="A156" s="825" t="s">
        <v>547</v>
      </c>
      <c r="B156" s="825"/>
      <c r="C156" s="825"/>
      <c r="D156" s="825"/>
      <c r="E156" s="349">
        <v>0</v>
      </c>
      <c r="F156" s="349">
        <v>0</v>
      </c>
      <c r="G156" s="349">
        <v>0</v>
      </c>
      <c r="H156" s="349">
        <v>0</v>
      </c>
      <c r="I156" s="349">
        <v>0</v>
      </c>
      <c r="J156" s="349">
        <v>0</v>
      </c>
      <c r="K156" s="349">
        <v>0</v>
      </c>
      <c r="L156" s="349">
        <v>1</v>
      </c>
      <c r="M156" s="202">
        <f t="shared" si="13"/>
        <v>0</v>
      </c>
      <c r="N156" s="202">
        <f t="shared" si="14"/>
        <v>1</v>
      </c>
      <c r="O156" s="887"/>
      <c r="P156" s="888"/>
      <c r="Q156" s="888"/>
      <c r="R156" s="888"/>
      <c r="S156" s="888"/>
      <c r="T156" s="888"/>
    </row>
    <row r="157" spans="1:20" ht="39" customHeight="1">
      <c r="A157" s="825" t="s">
        <v>568</v>
      </c>
      <c r="B157" s="825"/>
      <c r="C157" s="825"/>
      <c r="D157" s="825"/>
      <c r="E157" s="349">
        <v>0</v>
      </c>
      <c r="F157" s="349">
        <v>0</v>
      </c>
      <c r="G157" s="349">
        <v>0</v>
      </c>
      <c r="H157" s="349">
        <v>0</v>
      </c>
      <c r="I157" s="349">
        <v>0</v>
      </c>
      <c r="J157" s="349">
        <v>0</v>
      </c>
      <c r="K157" s="349">
        <v>0</v>
      </c>
      <c r="L157" s="349">
        <v>0</v>
      </c>
      <c r="M157" s="202">
        <f t="shared" si="13"/>
        <v>0</v>
      </c>
      <c r="N157" s="202">
        <f t="shared" si="14"/>
        <v>0</v>
      </c>
      <c r="O157" s="887"/>
      <c r="P157" s="888"/>
      <c r="Q157" s="888"/>
      <c r="R157" s="888"/>
      <c r="S157" s="888"/>
      <c r="T157" s="888"/>
    </row>
    <row r="158" spans="1:20" ht="35.25" customHeight="1">
      <c r="A158" s="825" t="s">
        <v>569</v>
      </c>
      <c r="B158" s="825"/>
      <c r="C158" s="825"/>
      <c r="D158" s="825"/>
      <c r="E158" s="349">
        <v>0</v>
      </c>
      <c r="F158" s="349">
        <v>0</v>
      </c>
      <c r="G158" s="349">
        <v>0</v>
      </c>
      <c r="H158" s="349">
        <v>0</v>
      </c>
      <c r="I158" s="349">
        <v>0</v>
      </c>
      <c r="J158" s="349">
        <v>0</v>
      </c>
      <c r="K158" s="349">
        <v>0</v>
      </c>
      <c r="L158" s="349">
        <v>0</v>
      </c>
      <c r="M158" s="202">
        <f t="shared" si="13"/>
        <v>0</v>
      </c>
      <c r="N158" s="202">
        <f t="shared" si="14"/>
        <v>0</v>
      </c>
      <c r="O158" s="887"/>
      <c r="P158" s="888"/>
      <c r="Q158" s="888"/>
      <c r="R158" s="888"/>
      <c r="S158" s="888"/>
      <c r="T158" s="888"/>
    </row>
    <row r="159" spans="1:20" ht="45" customHeight="1">
      <c r="A159" s="825" t="s">
        <v>552</v>
      </c>
      <c r="B159" s="825"/>
      <c r="C159" s="825"/>
      <c r="D159" s="825"/>
      <c r="E159" s="349">
        <v>0</v>
      </c>
      <c r="F159" s="349">
        <v>0</v>
      </c>
      <c r="G159" s="349">
        <v>0</v>
      </c>
      <c r="H159" s="349">
        <v>0</v>
      </c>
      <c r="I159" s="349">
        <v>0</v>
      </c>
      <c r="J159" s="349">
        <v>0</v>
      </c>
      <c r="K159" s="349">
        <v>0</v>
      </c>
      <c r="L159" s="349">
        <v>0</v>
      </c>
      <c r="M159" s="202">
        <f t="shared" si="13"/>
        <v>0</v>
      </c>
      <c r="N159" s="202">
        <f t="shared" si="14"/>
        <v>0</v>
      </c>
      <c r="O159" s="887"/>
      <c r="P159" s="888"/>
      <c r="Q159" s="888"/>
      <c r="R159" s="888"/>
      <c r="S159" s="888"/>
      <c r="T159" s="888"/>
    </row>
    <row r="160" spans="1:20" ht="30" customHeight="1">
      <c r="A160" s="825" t="s">
        <v>553</v>
      </c>
      <c r="B160" s="825"/>
      <c r="C160" s="825"/>
      <c r="D160" s="825"/>
      <c r="E160" s="349">
        <v>0</v>
      </c>
      <c r="F160" s="349">
        <v>0</v>
      </c>
      <c r="G160" s="349">
        <v>0</v>
      </c>
      <c r="H160" s="349">
        <v>0</v>
      </c>
      <c r="I160" s="349">
        <v>0</v>
      </c>
      <c r="J160" s="349">
        <v>0</v>
      </c>
      <c r="K160" s="349">
        <v>0</v>
      </c>
      <c r="L160" s="349">
        <v>0</v>
      </c>
      <c r="M160" s="202">
        <f t="shared" si="13"/>
        <v>0</v>
      </c>
      <c r="N160" s="202">
        <f t="shared" si="14"/>
        <v>0</v>
      </c>
      <c r="O160" s="887"/>
      <c r="P160" s="888"/>
      <c r="Q160" s="888"/>
      <c r="R160" s="888"/>
      <c r="S160" s="888"/>
      <c r="T160" s="888"/>
    </row>
    <row r="161" spans="1:19" ht="17.100000000000001" customHeight="1">
      <c r="A161" s="825" t="s">
        <v>570</v>
      </c>
      <c r="B161" s="825"/>
      <c r="C161" s="825"/>
      <c r="D161" s="825"/>
      <c r="E161" s="349">
        <v>0</v>
      </c>
      <c r="F161" s="349">
        <v>0</v>
      </c>
      <c r="G161" s="349">
        <v>0</v>
      </c>
      <c r="H161" s="349">
        <v>0</v>
      </c>
      <c r="I161" s="349">
        <v>0</v>
      </c>
      <c r="J161" s="349">
        <v>0</v>
      </c>
      <c r="K161" s="349">
        <v>0</v>
      </c>
      <c r="L161" s="349">
        <v>0</v>
      </c>
      <c r="M161" s="202">
        <f t="shared" si="13"/>
        <v>0</v>
      </c>
      <c r="N161" s="202">
        <f t="shared" si="14"/>
        <v>0</v>
      </c>
      <c r="O161" s="119"/>
      <c r="P161" s="119"/>
      <c r="Q161" s="119"/>
      <c r="R161" s="119"/>
      <c r="S161" s="119"/>
    </row>
    <row r="162" spans="1:19" ht="17.100000000000001" customHeight="1">
      <c r="A162" s="825" t="s">
        <v>545</v>
      </c>
      <c r="B162" s="825"/>
      <c r="C162" s="825"/>
      <c r="D162" s="825"/>
      <c r="E162" s="349">
        <v>0</v>
      </c>
      <c r="F162" s="349">
        <v>0</v>
      </c>
      <c r="G162" s="349">
        <v>0</v>
      </c>
      <c r="H162" s="349">
        <v>0</v>
      </c>
      <c r="I162" s="349">
        <v>0</v>
      </c>
      <c r="J162" s="349">
        <v>0</v>
      </c>
      <c r="K162" s="349">
        <v>0</v>
      </c>
      <c r="L162" s="349">
        <v>0</v>
      </c>
      <c r="M162" s="202">
        <f t="shared" si="13"/>
        <v>0</v>
      </c>
      <c r="N162" s="202">
        <f t="shared" si="14"/>
        <v>0</v>
      </c>
    </row>
    <row r="163" spans="1:19" ht="17.100000000000001" customHeight="1">
      <c r="A163" s="825" t="s">
        <v>546</v>
      </c>
      <c r="B163" s="825"/>
      <c r="C163" s="825"/>
      <c r="D163" s="825"/>
      <c r="E163" s="349">
        <v>0</v>
      </c>
      <c r="F163" s="349">
        <v>0</v>
      </c>
      <c r="G163" s="349">
        <v>0</v>
      </c>
      <c r="H163" s="349">
        <v>0</v>
      </c>
      <c r="I163" s="349">
        <v>1</v>
      </c>
      <c r="J163" s="349">
        <v>0</v>
      </c>
      <c r="K163" s="349">
        <v>0</v>
      </c>
      <c r="L163" s="349">
        <v>0</v>
      </c>
      <c r="M163" s="202">
        <f t="shared" si="13"/>
        <v>1</v>
      </c>
      <c r="N163" s="202">
        <f t="shared" si="14"/>
        <v>0</v>
      </c>
    </row>
    <row r="164" spans="1:19" ht="17.100000000000001" customHeight="1">
      <c r="A164" s="867" t="s">
        <v>566</v>
      </c>
      <c r="B164" s="868"/>
      <c r="C164" s="868"/>
      <c r="D164" s="869"/>
      <c r="E164" s="202">
        <f t="shared" ref="E164:L164" si="15">SUM(E154:E163)</f>
        <v>0</v>
      </c>
      <c r="F164" s="202">
        <f t="shared" si="15"/>
        <v>0</v>
      </c>
      <c r="G164" s="202">
        <f t="shared" si="15"/>
        <v>0</v>
      </c>
      <c r="H164" s="202">
        <f t="shared" si="15"/>
        <v>0</v>
      </c>
      <c r="I164" s="202">
        <f t="shared" si="15"/>
        <v>2</v>
      </c>
      <c r="J164" s="202">
        <f t="shared" si="15"/>
        <v>0</v>
      </c>
      <c r="K164" s="202">
        <f t="shared" si="15"/>
        <v>0</v>
      </c>
      <c r="L164" s="202">
        <f t="shared" si="15"/>
        <v>1</v>
      </c>
      <c r="M164" s="202">
        <f>SUM(M154:M163)</f>
        <v>2</v>
      </c>
      <c r="N164" s="245">
        <f>SUM(N154:N163)</f>
        <v>1</v>
      </c>
    </row>
    <row r="165" spans="1:19" ht="16.5" customHeight="1">
      <c r="A165" s="867" t="s">
        <v>119</v>
      </c>
      <c r="B165" s="868"/>
      <c r="C165" s="868"/>
      <c r="D165" s="869"/>
      <c r="E165" s="688">
        <f>E164+F164</f>
        <v>0</v>
      </c>
      <c r="F165" s="688"/>
      <c r="G165" s="693">
        <f>G164+H164</f>
        <v>0</v>
      </c>
      <c r="H165" s="694"/>
      <c r="I165" s="688">
        <f>I164+J164</f>
        <v>2</v>
      </c>
      <c r="J165" s="688"/>
      <c r="K165" s="688">
        <f>K164+L164</f>
        <v>1</v>
      </c>
      <c r="L165" s="688"/>
      <c r="M165" s="688">
        <f>SUM(M164:N164)</f>
        <v>3</v>
      </c>
      <c r="N165" s="688"/>
    </row>
    <row r="166" spans="1:19" ht="17.100000000000001" customHeight="1">
      <c r="A166" s="162"/>
      <c r="B166" s="163"/>
      <c r="C166" s="163"/>
      <c r="D166" s="163"/>
      <c r="E166" s="171"/>
      <c r="F166" s="171"/>
      <c r="G166" s="171"/>
      <c r="H166" s="171"/>
      <c r="I166" s="171"/>
      <c r="J166" s="171"/>
      <c r="K166" s="171"/>
      <c r="L166" s="171"/>
      <c r="M166" s="171"/>
      <c r="N166" s="172"/>
      <c r="O166" s="124"/>
    </row>
    <row r="167" spans="1:19" ht="17.100000000000001" customHeight="1">
      <c r="A167" s="423" t="s">
        <v>917</v>
      </c>
      <c r="B167" s="424"/>
      <c r="C167" s="424"/>
      <c r="D167" s="424"/>
      <c r="E167" s="424"/>
      <c r="F167" s="424"/>
      <c r="G167" s="424"/>
      <c r="H167" s="424"/>
      <c r="I167" s="424"/>
      <c r="J167" s="424"/>
      <c r="K167" s="424"/>
      <c r="L167" s="424"/>
      <c r="M167" s="424"/>
      <c r="N167" s="425"/>
      <c r="O167" s="86"/>
    </row>
    <row r="168" spans="1:19" ht="17.100000000000001" customHeight="1">
      <c r="A168" s="867" t="s">
        <v>554</v>
      </c>
      <c r="B168" s="868"/>
      <c r="C168" s="868"/>
      <c r="D168" s="869"/>
      <c r="E168" s="688" t="s">
        <v>564</v>
      </c>
      <c r="F168" s="688"/>
      <c r="G168" s="815" t="s">
        <v>565</v>
      </c>
      <c r="H168" s="816"/>
      <c r="I168" s="803" t="s">
        <v>157</v>
      </c>
      <c r="J168" s="803"/>
      <c r="K168" s="803" t="s">
        <v>260</v>
      </c>
      <c r="L168" s="803"/>
      <c r="M168" s="817" t="s">
        <v>119</v>
      </c>
      <c r="N168" s="817"/>
    </row>
    <row r="169" spans="1:19" ht="17.100000000000001" customHeight="1">
      <c r="A169" s="825" t="s">
        <v>555</v>
      </c>
      <c r="B169" s="825"/>
      <c r="C169" s="825"/>
      <c r="D169" s="825"/>
      <c r="E169" s="818">
        <v>0</v>
      </c>
      <c r="F169" s="818"/>
      <c r="G169" s="660">
        <v>0</v>
      </c>
      <c r="H169" s="661"/>
      <c r="I169" s="818">
        <v>1</v>
      </c>
      <c r="J169" s="818"/>
      <c r="K169" s="818">
        <v>1</v>
      </c>
      <c r="L169" s="818"/>
      <c r="M169" s="688">
        <f>SUM(E169:L169)</f>
        <v>2</v>
      </c>
      <c r="N169" s="688"/>
      <c r="O169" s="86"/>
    </row>
    <row r="170" spans="1:19" ht="17.100000000000001" customHeight="1">
      <c r="A170" s="825" t="s">
        <v>556</v>
      </c>
      <c r="B170" s="825"/>
      <c r="C170" s="825"/>
      <c r="D170" s="825"/>
      <c r="E170" s="818">
        <v>0</v>
      </c>
      <c r="F170" s="818"/>
      <c r="G170" s="660">
        <v>0</v>
      </c>
      <c r="H170" s="661"/>
      <c r="I170" s="818">
        <v>0</v>
      </c>
      <c r="J170" s="818"/>
      <c r="K170" s="818">
        <v>0</v>
      </c>
      <c r="L170" s="818"/>
      <c r="M170" s="688">
        <f t="shared" ref="M170:M178" si="16">SUM(E170:L170)</f>
        <v>0</v>
      </c>
      <c r="N170" s="688"/>
    </row>
    <row r="171" spans="1:19" ht="17.100000000000001" customHeight="1">
      <c r="A171" s="825" t="s">
        <v>572</v>
      </c>
      <c r="B171" s="825"/>
      <c r="C171" s="825"/>
      <c r="D171" s="825"/>
      <c r="E171" s="818">
        <v>0</v>
      </c>
      <c r="F171" s="818"/>
      <c r="G171" s="660">
        <v>0</v>
      </c>
      <c r="H171" s="661"/>
      <c r="I171" s="818">
        <v>0</v>
      </c>
      <c r="J171" s="818"/>
      <c r="K171" s="818">
        <v>0</v>
      </c>
      <c r="L171" s="818"/>
      <c r="M171" s="688">
        <f t="shared" si="16"/>
        <v>0</v>
      </c>
      <c r="N171" s="688"/>
    </row>
    <row r="172" spans="1:19" ht="17.100000000000001" customHeight="1">
      <c r="A172" s="825" t="s">
        <v>557</v>
      </c>
      <c r="B172" s="825"/>
      <c r="C172" s="825"/>
      <c r="D172" s="825"/>
      <c r="E172" s="818">
        <v>0</v>
      </c>
      <c r="F172" s="818"/>
      <c r="G172" s="660">
        <v>0</v>
      </c>
      <c r="H172" s="661"/>
      <c r="I172" s="818">
        <v>0</v>
      </c>
      <c r="J172" s="818"/>
      <c r="K172" s="818">
        <v>0</v>
      </c>
      <c r="L172" s="818"/>
      <c r="M172" s="688">
        <f t="shared" si="16"/>
        <v>0</v>
      </c>
      <c r="N172" s="688"/>
    </row>
    <row r="173" spans="1:19" ht="17.100000000000001" customHeight="1">
      <c r="A173" s="825" t="s">
        <v>558</v>
      </c>
      <c r="B173" s="825"/>
      <c r="C173" s="825"/>
      <c r="D173" s="825"/>
      <c r="E173" s="818">
        <v>0</v>
      </c>
      <c r="F173" s="818"/>
      <c r="G173" s="660">
        <v>0</v>
      </c>
      <c r="H173" s="661"/>
      <c r="I173" s="818">
        <v>0</v>
      </c>
      <c r="J173" s="818"/>
      <c r="K173" s="818">
        <v>0</v>
      </c>
      <c r="L173" s="818"/>
      <c r="M173" s="688">
        <f t="shared" si="16"/>
        <v>0</v>
      </c>
      <c r="N173" s="688"/>
    </row>
    <row r="174" spans="1:19" ht="17.100000000000001" customHeight="1">
      <c r="A174" s="825" t="s">
        <v>559</v>
      </c>
      <c r="B174" s="825"/>
      <c r="C174" s="825"/>
      <c r="D174" s="825"/>
      <c r="E174" s="818">
        <v>0</v>
      </c>
      <c r="F174" s="818"/>
      <c r="G174" s="660">
        <v>0</v>
      </c>
      <c r="H174" s="661"/>
      <c r="I174" s="818">
        <v>0</v>
      </c>
      <c r="J174" s="818"/>
      <c r="K174" s="818">
        <v>0</v>
      </c>
      <c r="L174" s="818"/>
      <c r="M174" s="688">
        <f t="shared" si="16"/>
        <v>0</v>
      </c>
      <c r="N174" s="688"/>
      <c r="O174" s="119"/>
    </row>
    <row r="175" spans="1:19" ht="17.100000000000001" customHeight="1">
      <c r="A175" s="825" t="s">
        <v>560</v>
      </c>
      <c r="B175" s="825"/>
      <c r="C175" s="825"/>
      <c r="D175" s="825"/>
      <c r="E175" s="818">
        <v>0</v>
      </c>
      <c r="F175" s="818"/>
      <c r="G175" s="660">
        <v>0</v>
      </c>
      <c r="H175" s="661"/>
      <c r="I175" s="818">
        <v>0</v>
      </c>
      <c r="J175" s="818"/>
      <c r="K175" s="818">
        <v>1</v>
      </c>
      <c r="L175" s="818"/>
      <c r="M175" s="688">
        <f t="shared" si="16"/>
        <v>1</v>
      </c>
      <c r="N175" s="688"/>
    </row>
    <row r="176" spans="1:19" ht="17.100000000000001" customHeight="1">
      <c r="A176" s="825" t="s">
        <v>570</v>
      </c>
      <c r="B176" s="825"/>
      <c r="C176" s="825"/>
      <c r="D176" s="825"/>
      <c r="E176" s="818">
        <v>0</v>
      </c>
      <c r="F176" s="818"/>
      <c r="G176" s="818">
        <v>0</v>
      </c>
      <c r="H176" s="818"/>
      <c r="I176" s="818">
        <v>0</v>
      </c>
      <c r="J176" s="818"/>
      <c r="K176" s="818">
        <v>0</v>
      </c>
      <c r="L176" s="818"/>
      <c r="M176" s="688">
        <f t="shared" si="16"/>
        <v>0</v>
      </c>
      <c r="N176" s="688"/>
    </row>
    <row r="177" spans="1:15" ht="17.100000000000001" customHeight="1">
      <c r="A177" s="825" t="s">
        <v>116</v>
      </c>
      <c r="B177" s="825"/>
      <c r="C177" s="825"/>
      <c r="D177" s="825"/>
      <c r="E177" s="818">
        <v>0</v>
      </c>
      <c r="F177" s="818"/>
      <c r="G177" s="660">
        <v>0</v>
      </c>
      <c r="H177" s="661"/>
      <c r="I177" s="818">
        <v>0</v>
      </c>
      <c r="J177" s="818"/>
      <c r="K177" s="818">
        <v>0</v>
      </c>
      <c r="L177" s="818"/>
      <c r="M177" s="688">
        <f t="shared" si="16"/>
        <v>0</v>
      </c>
      <c r="N177" s="688"/>
    </row>
    <row r="178" spans="1:15" ht="16.5" customHeight="1">
      <c r="A178" s="885" t="s">
        <v>119</v>
      </c>
      <c r="B178" s="885"/>
      <c r="C178" s="885"/>
      <c r="D178" s="885"/>
      <c r="E178" s="688">
        <f>SUM(E169:F177)</f>
        <v>0</v>
      </c>
      <c r="F178" s="688"/>
      <c r="G178" s="688">
        <f t="shared" ref="G178" si="17">SUM(G169:H177)</f>
        <v>0</v>
      </c>
      <c r="H178" s="688"/>
      <c r="I178" s="688">
        <f t="shared" ref="I178" si="18">SUM(I169:J177)</f>
        <v>1</v>
      </c>
      <c r="J178" s="688"/>
      <c r="K178" s="688">
        <f t="shared" ref="K178" si="19">SUM(K169:L177)</f>
        <v>2</v>
      </c>
      <c r="L178" s="688"/>
      <c r="M178" s="688">
        <f t="shared" si="16"/>
        <v>3</v>
      </c>
      <c r="N178" s="688"/>
    </row>
    <row r="179" spans="1:15" s="167" customFormat="1" ht="16.5" customHeight="1">
      <c r="A179" s="264"/>
      <c r="B179" s="264"/>
      <c r="C179" s="264"/>
      <c r="D179" s="264"/>
      <c r="E179" s="263"/>
      <c r="F179" s="263"/>
      <c r="G179" s="263"/>
      <c r="H179" s="263"/>
      <c r="I179" s="263"/>
      <c r="J179" s="263"/>
      <c r="K179" s="263"/>
      <c r="L179" s="263"/>
      <c r="M179" s="263"/>
      <c r="N179" s="263"/>
    </row>
    <row r="180" spans="1:15" ht="17.100000000000001" customHeight="1">
      <c r="A180" s="533" t="s">
        <v>909</v>
      </c>
      <c r="B180" s="534"/>
      <c r="C180" s="534"/>
      <c r="D180" s="534"/>
      <c r="E180" s="534"/>
      <c r="F180" s="534"/>
      <c r="G180" s="534"/>
      <c r="H180" s="534"/>
      <c r="I180" s="534"/>
      <c r="J180" s="534"/>
      <c r="K180" s="535"/>
      <c r="L180" s="527">
        <v>65</v>
      </c>
      <c r="M180" s="527"/>
      <c r="N180" s="527"/>
      <c r="O180" s="86"/>
    </row>
    <row r="181" spans="1:15" ht="17.100000000000001" customHeight="1">
      <c r="A181" s="110"/>
      <c r="B181" s="110"/>
      <c r="C181" s="110"/>
      <c r="D181" s="110"/>
      <c r="E181" s="110"/>
      <c r="F181" s="110"/>
      <c r="G181" s="114"/>
      <c r="H181" s="114"/>
      <c r="I181" s="114"/>
      <c r="J181" s="114"/>
      <c r="K181" s="114"/>
      <c r="L181" s="114"/>
      <c r="M181" s="114"/>
      <c r="N181" s="114"/>
    </row>
    <row r="182" spans="1:15" ht="17.100000000000001" customHeight="1">
      <c r="A182" s="841" t="s">
        <v>910</v>
      </c>
      <c r="B182" s="842"/>
      <c r="C182" s="842"/>
      <c r="D182" s="842"/>
      <c r="E182" s="842"/>
      <c r="F182" s="842"/>
      <c r="G182" s="842"/>
      <c r="H182" s="842"/>
      <c r="I182" s="842"/>
      <c r="J182" s="842"/>
      <c r="K182" s="842"/>
      <c r="L182" s="842"/>
      <c r="M182" s="842"/>
      <c r="N182" s="843"/>
    </row>
    <row r="183" spans="1:15" ht="30" customHeight="1">
      <c r="A183" s="844" t="s">
        <v>943</v>
      </c>
      <c r="B183" s="845"/>
      <c r="C183" s="845"/>
      <c r="D183" s="845"/>
      <c r="E183" s="845"/>
      <c r="F183" s="845"/>
      <c r="G183" s="846"/>
      <c r="H183" s="847">
        <v>37</v>
      </c>
      <c r="I183" s="848"/>
      <c r="J183" s="848"/>
      <c r="K183" s="848"/>
      <c r="L183" s="848"/>
      <c r="M183" s="848"/>
      <c r="N183" s="848"/>
    </row>
    <row r="184" spans="1:15" ht="45" customHeight="1">
      <c r="A184" s="844" t="s">
        <v>944</v>
      </c>
      <c r="B184" s="845"/>
      <c r="C184" s="845"/>
      <c r="D184" s="845"/>
      <c r="E184" s="845"/>
      <c r="F184" s="845"/>
      <c r="G184" s="846"/>
      <c r="H184" s="847">
        <v>2</v>
      </c>
      <c r="I184" s="848"/>
      <c r="J184" s="848"/>
      <c r="K184" s="848"/>
      <c r="L184" s="848"/>
      <c r="M184" s="848"/>
      <c r="N184" s="848"/>
    </row>
    <row r="185" spans="1:15" ht="17.100000000000001" customHeight="1">
      <c r="A185" s="134"/>
      <c r="B185" s="134"/>
      <c r="C185" s="134"/>
      <c r="D185" s="134"/>
      <c r="E185" s="134"/>
      <c r="F185" s="134"/>
      <c r="G185" s="134"/>
      <c r="H185" s="135"/>
      <c r="I185" s="136"/>
      <c r="J185" s="136"/>
      <c r="K185" s="136"/>
      <c r="L185" s="136"/>
      <c r="M185" s="136"/>
      <c r="N185" s="136"/>
    </row>
    <row r="186" spans="1:15" ht="17.100000000000001" customHeight="1">
      <c r="A186" s="940" t="s">
        <v>814</v>
      </c>
      <c r="B186" s="941"/>
      <c r="C186" s="941"/>
      <c r="D186" s="941"/>
      <c r="E186" s="941"/>
      <c r="F186" s="941"/>
      <c r="G186" s="941"/>
      <c r="H186" s="941"/>
      <c r="I186" s="941"/>
      <c r="J186" s="941"/>
      <c r="K186" s="941"/>
      <c r="L186" s="941"/>
      <c r="M186" s="941"/>
      <c r="N186" s="942"/>
      <c r="O186" s="119"/>
    </row>
    <row r="187" spans="1:15" ht="17.100000000000001" customHeight="1">
      <c r="A187" s="129"/>
      <c r="B187" s="129"/>
      <c r="C187" s="129"/>
      <c r="D187" s="129"/>
      <c r="E187" s="129"/>
      <c r="F187" s="129"/>
      <c r="G187" s="112"/>
      <c r="H187" s="112"/>
      <c r="I187" s="112"/>
      <c r="J187" s="112"/>
      <c r="K187" s="112"/>
      <c r="L187" s="112"/>
      <c r="M187" s="112"/>
      <c r="N187" s="112"/>
      <c r="O187" s="89"/>
    </row>
    <row r="188" spans="1:15" ht="17.100000000000001" customHeight="1">
      <c r="A188" s="423" t="s">
        <v>911</v>
      </c>
      <c r="B188" s="424"/>
      <c r="C188" s="424"/>
      <c r="D188" s="424"/>
      <c r="E188" s="424"/>
      <c r="F188" s="424"/>
      <c r="G188" s="424"/>
      <c r="H188" s="424"/>
      <c r="I188" s="424"/>
      <c r="J188" s="424"/>
      <c r="K188" s="424"/>
      <c r="L188" s="424"/>
      <c r="M188" s="424"/>
      <c r="N188" s="425"/>
      <c r="O188" s="89"/>
    </row>
    <row r="189" spans="1:15" ht="17.100000000000001" customHeight="1">
      <c r="A189" s="880" t="s">
        <v>181</v>
      </c>
      <c r="B189" s="880"/>
      <c r="C189" s="880"/>
      <c r="D189" s="880"/>
      <c r="E189" s="691" t="s">
        <v>169</v>
      </c>
      <c r="F189" s="728"/>
      <c r="G189" s="728"/>
      <c r="H189" s="728"/>
      <c r="I189" s="728"/>
      <c r="J189" s="728"/>
      <c r="K189" s="728"/>
      <c r="L189" s="692"/>
      <c r="M189" s="881" t="s">
        <v>119</v>
      </c>
      <c r="N189" s="882"/>
    </row>
    <row r="190" spans="1:15" ht="17.100000000000001" customHeight="1">
      <c r="A190" s="880"/>
      <c r="B190" s="880"/>
      <c r="C190" s="880"/>
      <c r="D190" s="880"/>
      <c r="E190" s="688" t="s">
        <v>564</v>
      </c>
      <c r="F190" s="688"/>
      <c r="G190" s="815" t="s">
        <v>565</v>
      </c>
      <c r="H190" s="816"/>
      <c r="I190" s="803" t="s">
        <v>157</v>
      </c>
      <c r="J190" s="803"/>
      <c r="K190" s="803" t="s">
        <v>260</v>
      </c>
      <c r="L190" s="803"/>
      <c r="M190" s="883"/>
      <c r="N190" s="884"/>
    </row>
    <row r="191" spans="1:15" ht="17.100000000000001" customHeight="1">
      <c r="A191" s="880"/>
      <c r="B191" s="880"/>
      <c r="C191" s="880"/>
      <c r="D191" s="880"/>
      <c r="E191" s="164" t="s">
        <v>99</v>
      </c>
      <c r="F191" s="164" t="s">
        <v>100</v>
      </c>
      <c r="G191" s="154" t="s">
        <v>99</v>
      </c>
      <c r="H191" s="120" t="s">
        <v>100</v>
      </c>
      <c r="I191" s="154" t="s">
        <v>99</v>
      </c>
      <c r="J191" s="154" t="s">
        <v>100</v>
      </c>
      <c r="K191" s="154" t="s">
        <v>99</v>
      </c>
      <c r="L191" s="154" t="s">
        <v>100</v>
      </c>
      <c r="M191" s="156" t="s">
        <v>99</v>
      </c>
      <c r="N191" s="154" t="s">
        <v>100</v>
      </c>
    </row>
    <row r="192" spans="1:15" ht="45" customHeight="1">
      <c r="A192" s="712" t="s">
        <v>576</v>
      </c>
      <c r="B192" s="713"/>
      <c r="C192" s="713"/>
      <c r="D192" s="714"/>
      <c r="E192" s="212">
        <v>0</v>
      </c>
      <c r="F192" s="212">
        <v>0</v>
      </c>
      <c r="G192" s="212">
        <v>0</v>
      </c>
      <c r="H192" s="212">
        <v>0</v>
      </c>
      <c r="I192" s="212">
        <v>0</v>
      </c>
      <c r="J192" s="212">
        <v>0</v>
      </c>
      <c r="K192" s="212">
        <v>0</v>
      </c>
      <c r="L192" s="212">
        <v>0</v>
      </c>
      <c r="M192" s="202">
        <f t="shared" ref="M192:N196" si="20">E192+G192+I192+K192</f>
        <v>0</v>
      </c>
      <c r="N192" s="202">
        <f t="shared" si="20"/>
        <v>0</v>
      </c>
    </row>
    <row r="193" spans="1:15" ht="45" customHeight="1">
      <c r="A193" s="712" t="s">
        <v>575</v>
      </c>
      <c r="B193" s="713"/>
      <c r="C193" s="713"/>
      <c r="D193" s="714"/>
      <c r="E193" s="212">
        <v>0</v>
      </c>
      <c r="F193" s="212">
        <v>0</v>
      </c>
      <c r="G193" s="212">
        <v>0</v>
      </c>
      <c r="H193" s="212">
        <v>0</v>
      </c>
      <c r="I193" s="212">
        <v>0</v>
      </c>
      <c r="J193" s="212">
        <v>0</v>
      </c>
      <c r="K193" s="212">
        <v>0</v>
      </c>
      <c r="L193" s="212">
        <v>0</v>
      </c>
      <c r="M193" s="202">
        <f t="shared" si="20"/>
        <v>0</v>
      </c>
      <c r="N193" s="202">
        <f t="shared" si="20"/>
        <v>0</v>
      </c>
    </row>
    <row r="194" spans="1:15" ht="17.100000000000001" customHeight="1">
      <c r="A194" s="712" t="s">
        <v>577</v>
      </c>
      <c r="B194" s="713"/>
      <c r="C194" s="713"/>
      <c r="D194" s="714"/>
      <c r="E194" s="212">
        <v>0</v>
      </c>
      <c r="F194" s="212">
        <v>0</v>
      </c>
      <c r="G194" s="212">
        <v>0</v>
      </c>
      <c r="H194" s="212">
        <v>0</v>
      </c>
      <c r="I194" s="212">
        <v>0</v>
      </c>
      <c r="J194" s="212">
        <v>0</v>
      </c>
      <c r="K194" s="212">
        <v>0</v>
      </c>
      <c r="L194" s="212">
        <v>0</v>
      </c>
      <c r="M194" s="202">
        <f t="shared" si="20"/>
        <v>0</v>
      </c>
      <c r="N194" s="202">
        <f t="shared" si="20"/>
        <v>0</v>
      </c>
    </row>
    <row r="195" spans="1:15" ht="17.100000000000001" customHeight="1">
      <c r="A195" s="712" t="s">
        <v>320</v>
      </c>
      <c r="B195" s="713"/>
      <c r="C195" s="713"/>
      <c r="D195" s="714"/>
      <c r="E195" s="212">
        <v>0</v>
      </c>
      <c r="F195" s="212">
        <v>0</v>
      </c>
      <c r="G195" s="212">
        <v>0</v>
      </c>
      <c r="H195" s="212">
        <v>0</v>
      </c>
      <c r="I195" s="212">
        <v>0</v>
      </c>
      <c r="J195" s="212">
        <v>0</v>
      </c>
      <c r="K195" s="212">
        <v>0</v>
      </c>
      <c r="L195" s="212">
        <v>0</v>
      </c>
      <c r="M195" s="202">
        <f t="shared" si="20"/>
        <v>0</v>
      </c>
      <c r="N195" s="202">
        <f t="shared" si="20"/>
        <v>0</v>
      </c>
      <c r="O195" s="86"/>
    </row>
    <row r="196" spans="1:15" ht="17.100000000000001" customHeight="1">
      <c r="A196" s="867" t="s">
        <v>623</v>
      </c>
      <c r="B196" s="868"/>
      <c r="C196" s="868"/>
      <c r="D196" s="869"/>
      <c r="E196" s="202">
        <f t="shared" ref="E196:L196" si="21">SUM(E192:E195)</f>
        <v>0</v>
      </c>
      <c r="F196" s="202">
        <f t="shared" si="21"/>
        <v>0</v>
      </c>
      <c r="G196" s="202">
        <f t="shared" si="21"/>
        <v>0</v>
      </c>
      <c r="H196" s="202">
        <f t="shared" si="21"/>
        <v>0</v>
      </c>
      <c r="I196" s="202">
        <f t="shared" si="21"/>
        <v>0</v>
      </c>
      <c r="J196" s="202">
        <f t="shared" si="21"/>
        <v>0</v>
      </c>
      <c r="K196" s="202">
        <f t="shared" si="21"/>
        <v>0</v>
      </c>
      <c r="L196" s="202">
        <f t="shared" si="21"/>
        <v>0</v>
      </c>
      <c r="M196" s="202">
        <f t="shared" si="20"/>
        <v>0</v>
      </c>
      <c r="N196" s="202">
        <f t="shared" si="20"/>
        <v>0</v>
      </c>
      <c r="O196" s="119"/>
    </row>
    <row r="197" spans="1:15" ht="17.100000000000001" customHeight="1">
      <c r="A197" s="439" t="s">
        <v>119</v>
      </c>
      <c r="B197" s="440"/>
      <c r="C197" s="440"/>
      <c r="D197" s="440"/>
      <c r="E197" s="688">
        <f>E196+F196</f>
        <v>0</v>
      </c>
      <c r="F197" s="688"/>
      <c r="G197" s="736">
        <f>G196+H196</f>
        <v>0</v>
      </c>
      <c r="H197" s="737"/>
      <c r="I197" s="715">
        <f>I196+J196</f>
        <v>0</v>
      </c>
      <c r="J197" s="715"/>
      <c r="K197" s="715">
        <f>K196+L196</f>
        <v>0</v>
      </c>
      <c r="L197" s="715"/>
      <c r="M197" s="737">
        <f>M196+N196</f>
        <v>0</v>
      </c>
      <c r="N197" s="715"/>
    </row>
    <row r="198" spans="1:15" ht="17.100000000000001" customHeight="1">
      <c r="A198" s="107"/>
      <c r="B198" s="107"/>
      <c r="C198" s="107"/>
      <c r="D198" s="107"/>
      <c r="E198" s="107"/>
      <c r="F198" s="107"/>
      <c r="G198" s="108"/>
      <c r="H198" s="108"/>
      <c r="I198" s="109"/>
      <c r="J198" s="109"/>
      <c r="K198" s="109"/>
      <c r="L198" s="109"/>
      <c r="M198" s="109"/>
      <c r="N198" s="109"/>
    </row>
    <row r="199" spans="1:15" ht="17.100000000000001" customHeight="1">
      <c r="A199" s="857" t="s">
        <v>912</v>
      </c>
      <c r="B199" s="858"/>
      <c r="C199" s="858"/>
      <c r="D199" s="858"/>
      <c r="E199" s="858"/>
      <c r="F199" s="858"/>
      <c r="G199" s="858"/>
      <c r="H199" s="858"/>
      <c r="I199" s="858"/>
      <c r="J199" s="858"/>
      <c r="K199" s="858"/>
      <c r="L199" s="858"/>
      <c r="M199" s="858"/>
      <c r="N199" s="859"/>
    </row>
    <row r="200" spans="1:15" ht="17.100000000000001" customHeight="1">
      <c r="A200" s="902" t="s">
        <v>317</v>
      </c>
      <c r="B200" s="903"/>
      <c r="C200" s="903"/>
      <c r="D200" s="903"/>
      <c r="E200" s="903"/>
      <c r="F200" s="903"/>
      <c r="G200" s="903"/>
      <c r="H200" s="903"/>
      <c r="I200" s="903"/>
      <c r="J200" s="904"/>
      <c r="K200" s="540" t="s">
        <v>407</v>
      </c>
      <c r="L200" s="540"/>
      <c r="M200" s="540"/>
      <c r="N200" s="540"/>
    </row>
    <row r="201" spans="1:15" ht="17.100000000000001" customHeight="1">
      <c r="A201" s="905"/>
      <c r="B201" s="906"/>
      <c r="C201" s="906"/>
      <c r="D201" s="906"/>
      <c r="E201" s="906"/>
      <c r="F201" s="906"/>
      <c r="G201" s="906"/>
      <c r="H201" s="906"/>
      <c r="I201" s="906"/>
      <c r="J201" s="907"/>
      <c r="K201" s="404" t="s">
        <v>99</v>
      </c>
      <c r="L201" s="404"/>
      <c r="M201" s="404" t="s">
        <v>100</v>
      </c>
      <c r="N201" s="404"/>
      <c r="O201" s="223"/>
    </row>
    <row r="202" spans="1:15" ht="45" customHeight="1">
      <c r="A202" s="739" t="s">
        <v>583</v>
      </c>
      <c r="B202" s="740"/>
      <c r="C202" s="740"/>
      <c r="D202" s="740"/>
      <c r="E202" s="740"/>
      <c r="F202" s="740"/>
      <c r="G202" s="740"/>
      <c r="H202" s="740"/>
      <c r="I202" s="740"/>
      <c r="J202" s="741"/>
      <c r="K202" s="860">
        <v>0</v>
      </c>
      <c r="L202" s="861"/>
      <c r="M202" s="860">
        <v>0</v>
      </c>
      <c r="N202" s="861"/>
      <c r="O202" s="86"/>
    </row>
    <row r="203" spans="1:15" ht="30" customHeight="1">
      <c r="A203" s="822" t="s">
        <v>405</v>
      </c>
      <c r="B203" s="823"/>
      <c r="C203" s="823"/>
      <c r="D203" s="823"/>
      <c r="E203" s="823"/>
      <c r="F203" s="823"/>
      <c r="G203" s="823"/>
      <c r="H203" s="823"/>
      <c r="I203" s="823"/>
      <c r="J203" s="824"/>
      <c r="K203" s="860">
        <v>0</v>
      </c>
      <c r="L203" s="861"/>
      <c r="M203" s="860">
        <v>0</v>
      </c>
      <c r="N203" s="861"/>
    </row>
    <row r="204" spans="1:15" ht="17.100000000000001" customHeight="1">
      <c r="A204" s="822" t="s">
        <v>641</v>
      </c>
      <c r="B204" s="823"/>
      <c r="C204" s="823"/>
      <c r="D204" s="823"/>
      <c r="E204" s="823"/>
      <c r="F204" s="823"/>
      <c r="G204" s="823"/>
      <c r="H204" s="823"/>
      <c r="I204" s="823"/>
      <c r="J204" s="824"/>
      <c r="K204" s="860">
        <v>0</v>
      </c>
      <c r="L204" s="861"/>
      <c r="M204" s="860">
        <v>0</v>
      </c>
      <c r="N204" s="861"/>
      <c r="O204" s="86"/>
    </row>
    <row r="205" spans="1:15" ht="17.100000000000001" customHeight="1">
      <c r="A205" s="899" t="s">
        <v>953</v>
      </c>
      <c r="B205" s="900"/>
      <c r="C205" s="900"/>
      <c r="D205" s="900"/>
      <c r="E205" s="900"/>
      <c r="F205" s="900"/>
      <c r="G205" s="900"/>
      <c r="H205" s="900"/>
      <c r="I205" s="900"/>
      <c r="J205" s="901"/>
      <c r="K205" s="860">
        <v>0</v>
      </c>
      <c r="L205" s="861"/>
      <c r="M205" s="860">
        <v>0</v>
      </c>
      <c r="N205" s="861"/>
    </row>
    <row r="206" spans="1:15" ht="17.100000000000001" customHeight="1">
      <c r="A206" s="899" t="s">
        <v>772</v>
      </c>
      <c r="B206" s="900"/>
      <c r="C206" s="900"/>
      <c r="D206" s="900"/>
      <c r="E206" s="900"/>
      <c r="F206" s="900"/>
      <c r="G206" s="900"/>
      <c r="H206" s="900"/>
      <c r="I206" s="900"/>
      <c r="J206" s="901"/>
      <c r="K206" s="860">
        <v>0</v>
      </c>
      <c r="L206" s="861"/>
      <c r="M206" s="860">
        <v>0</v>
      </c>
      <c r="N206" s="861"/>
    </row>
    <row r="207" spans="1:15" ht="17.100000000000001" customHeight="1">
      <c r="A207" s="826" t="s">
        <v>773</v>
      </c>
      <c r="B207" s="827"/>
      <c r="C207" s="827"/>
      <c r="D207" s="827"/>
      <c r="E207" s="827"/>
      <c r="F207" s="827"/>
      <c r="G207" s="827"/>
      <c r="H207" s="827"/>
      <c r="I207" s="827"/>
      <c r="J207" s="828"/>
      <c r="K207" s="860">
        <v>0</v>
      </c>
      <c r="L207" s="861"/>
      <c r="M207" s="860">
        <v>0</v>
      </c>
      <c r="N207" s="861"/>
    </row>
    <row r="208" spans="1:15" ht="17.100000000000001" customHeight="1">
      <c r="A208" s="826" t="s">
        <v>321</v>
      </c>
      <c r="B208" s="827"/>
      <c r="C208" s="827"/>
      <c r="D208" s="827"/>
      <c r="E208" s="827"/>
      <c r="F208" s="827"/>
      <c r="G208" s="827"/>
      <c r="H208" s="827"/>
      <c r="I208" s="827"/>
      <c r="J208" s="828"/>
      <c r="K208" s="860">
        <v>0</v>
      </c>
      <c r="L208" s="861"/>
      <c r="M208" s="860">
        <v>0</v>
      </c>
      <c r="N208" s="861"/>
    </row>
    <row r="209" spans="1:25" ht="17.100000000000001" customHeight="1">
      <c r="A209" s="822" t="s">
        <v>630</v>
      </c>
      <c r="B209" s="823"/>
      <c r="C209" s="823"/>
      <c r="D209" s="823"/>
      <c r="E209" s="823"/>
      <c r="F209" s="823"/>
      <c r="G209" s="823"/>
      <c r="H209" s="823"/>
      <c r="I209" s="823"/>
      <c r="J209" s="824"/>
      <c r="K209" s="860">
        <v>0</v>
      </c>
      <c r="L209" s="861"/>
      <c r="M209" s="860">
        <v>0</v>
      </c>
      <c r="N209" s="861"/>
    </row>
    <row r="210" spans="1:25" ht="17.100000000000001" customHeight="1">
      <c r="A210" s="837" t="s">
        <v>316</v>
      </c>
      <c r="B210" s="838"/>
      <c r="C210" s="838"/>
      <c r="D210" s="838"/>
      <c r="E210" s="838"/>
      <c r="F210" s="838"/>
      <c r="G210" s="838"/>
      <c r="H210" s="838"/>
      <c r="I210" s="838"/>
      <c r="J210" s="839"/>
      <c r="K210" s="860">
        <v>0</v>
      </c>
      <c r="L210" s="861"/>
      <c r="M210" s="860">
        <v>0</v>
      </c>
      <c r="N210" s="861"/>
    </row>
    <row r="211" spans="1:25" ht="17.100000000000001" customHeight="1">
      <c r="A211" s="819" t="s">
        <v>566</v>
      </c>
      <c r="B211" s="820"/>
      <c r="C211" s="820"/>
      <c r="D211" s="820"/>
      <c r="E211" s="820"/>
      <c r="F211" s="820"/>
      <c r="G211" s="820"/>
      <c r="H211" s="820"/>
      <c r="I211" s="820"/>
      <c r="J211" s="821"/>
      <c r="K211" s="862">
        <f>SUM(K202:L210)</f>
        <v>0</v>
      </c>
      <c r="L211" s="863"/>
      <c r="M211" s="862">
        <f>SUM(M202:N210)</f>
        <v>0</v>
      </c>
      <c r="N211" s="863"/>
    </row>
    <row r="212" spans="1:25" ht="18.75" customHeight="1">
      <c r="A212" s="819" t="s">
        <v>119</v>
      </c>
      <c r="B212" s="820"/>
      <c r="C212" s="820"/>
      <c r="D212" s="820"/>
      <c r="E212" s="820"/>
      <c r="F212" s="820"/>
      <c r="G212" s="820"/>
      <c r="H212" s="820"/>
      <c r="I212" s="820"/>
      <c r="J212" s="821"/>
      <c r="K212" s="898">
        <f>SUM(K211:N211)</f>
        <v>0</v>
      </c>
      <c r="L212" s="898"/>
      <c r="M212" s="898"/>
      <c r="N212" s="898"/>
    </row>
    <row r="213" spans="1:25" ht="17.100000000000001" customHeight="1">
      <c r="A213" s="116"/>
      <c r="B213" s="117"/>
      <c r="C213" s="117"/>
      <c r="D213" s="117"/>
      <c r="E213" s="117"/>
      <c r="F213" s="117"/>
      <c r="G213" s="121"/>
      <c r="H213" s="121"/>
      <c r="I213" s="122"/>
      <c r="J213" s="122"/>
      <c r="K213" s="122"/>
      <c r="L213" s="122"/>
      <c r="M213" s="122"/>
      <c r="N213" s="123"/>
    </row>
    <row r="214" spans="1:25" s="119" customFormat="1" ht="17.100000000000001" customHeight="1">
      <c r="A214" s="423" t="s">
        <v>913</v>
      </c>
      <c r="B214" s="424"/>
      <c r="C214" s="424"/>
      <c r="D214" s="424"/>
      <c r="E214" s="424"/>
      <c r="F214" s="424"/>
      <c r="G214" s="424"/>
      <c r="H214" s="424"/>
      <c r="I214" s="424"/>
      <c r="J214" s="424"/>
      <c r="K214" s="424"/>
      <c r="L214" s="424"/>
      <c r="M214" s="424"/>
      <c r="N214" s="425"/>
    </row>
    <row r="215" spans="1:25" s="119" customFormat="1" ht="15.75" customHeight="1">
      <c r="A215" s="716" t="s">
        <v>181</v>
      </c>
      <c r="B215" s="804"/>
      <c r="C215" s="804"/>
      <c r="D215" s="717"/>
      <c r="E215" s="817" t="s">
        <v>564</v>
      </c>
      <c r="F215" s="817"/>
      <c r="G215" s="815" t="s">
        <v>565</v>
      </c>
      <c r="H215" s="816"/>
      <c r="I215" s="803" t="s">
        <v>157</v>
      </c>
      <c r="J215" s="803"/>
      <c r="K215" s="803" t="s">
        <v>260</v>
      </c>
      <c r="L215" s="803"/>
      <c r="M215" s="803" t="s">
        <v>119</v>
      </c>
      <c r="N215" s="803"/>
    </row>
    <row r="216" spans="1:25" s="119" customFormat="1" ht="15.75" customHeight="1">
      <c r="A216" s="805"/>
      <c r="B216" s="806"/>
      <c r="C216" s="806"/>
      <c r="D216" s="807"/>
      <c r="E216" s="154" t="s">
        <v>99</v>
      </c>
      <c r="F216" s="120" t="s">
        <v>100</v>
      </c>
      <c r="G216" s="154" t="s">
        <v>99</v>
      </c>
      <c r="H216" s="120" t="s">
        <v>100</v>
      </c>
      <c r="I216" s="154" t="s">
        <v>99</v>
      </c>
      <c r="J216" s="154" t="s">
        <v>100</v>
      </c>
      <c r="K216" s="154" t="s">
        <v>99</v>
      </c>
      <c r="L216" s="120" t="s">
        <v>100</v>
      </c>
      <c r="M216" s="154" t="s">
        <v>99</v>
      </c>
      <c r="N216" s="120" t="s">
        <v>100</v>
      </c>
    </row>
    <row r="217" spans="1:25" s="119" customFormat="1" ht="45" customHeight="1">
      <c r="A217" s="712" t="s">
        <v>576</v>
      </c>
      <c r="B217" s="713"/>
      <c r="C217" s="713"/>
      <c r="D217" s="714"/>
      <c r="E217" s="212">
        <v>0</v>
      </c>
      <c r="F217" s="212">
        <v>0</v>
      </c>
      <c r="G217" s="212">
        <v>0</v>
      </c>
      <c r="H217" s="212">
        <v>0</v>
      </c>
      <c r="I217" s="212">
        <v>0</v>
      </c>
      <c r="J217" s="212">
        <v>0</v>
      </c>
      <c r="K217" s="212">
        <v>0</v>
      </c>
      <c r="L217" s="212">
        <v>0</v>
      </c>
      <c r="M217" s="346">
        <f t="shared" ref="M217:N222" si="22">E217+G217+I217+K217</f>
        <v>0</v>
      </c>
      <c r="N217" s="346">
        <f>F217+H217+J217+L217</f>
        <v>0</v>
      </c>
    </row>
    <row r="218" spans="1:25" s="119" customFormat="1" ht="45" customHeight="1">
      <c r="A218" s="712" t="s">
        <v>575</v>
      </c>
      <c r="B218" s="713"/>
      <c r="C218" s="713"/>
      <c r="D218" s="714"/>
      <c r="E218" s="212">
        <v>0</v>
      </c>
      <c r="F218" s="212">
        <v>0</v>
      </c>
      <c r="G218" s="212">
        <v>0</v>
      </c>
      <c r="H218" s="212">
        <v>0</v>
      </c>
      <c r="I218" s="212">
        <v>1</v>
      </c>
      <c r="J218" s="212">
        <v>0</v>
      </c>
      <c r="K218" s="212">
        <v>1</v>
      </c>
      <c r="L218" s="212">
        <v>1</v>
      </c>
      <c r="M218" s="346">
        <f t="shared" si="22"/>
        <v>2</v>
      </c>
      <c r="N218" s="346">
        <f t="shared" si="22"/>
        <v>1</v>
      </c>
    </row>
    <row r="219" spans="1:25" s="119" customFormat="1" ht="17.100000000000001" customHeight="1">
      <c r="A219" s="712" t="s">
        <v>577</v>
      </c>
      <c r="B219" s="713"/>
      <c r="C219" s="713"/>
      <c r="D219" s="714"/>
      <c r="E219" s="212">
        <v>0</v>
      </c>
      <c r="F219" s="212">
        <v>0</v>
      </c>
      <c r="G219" s="212">
        <v>0</v>
      </c>
      <c r="H219" s="212">
        <v>0</v>
      </c>
      <c r="I219" s="212">
        <v>0</v>
      </c>
      <c r="J219" s="212">
        <v>0</v>
      </c>
      <c r="K219" s="212">
        <v>0</v>
      </c>
      <c r="L219" s="212">
        <v>0</v>
      </c>
      <c r="M219" s="346">
        <f t="shared" si="22"/>
        <v>0</v>
      </c>
      <c r="N219" s="346">
        <f t="shared" si="22"/>
        <v>0</v>
      </c>
      <c r="O219" s="124"/>
    </row>
    <row r="220" spans="1:25" s="119" customFormat="1" ht="17.100000000000001" customHeight="1">
      <c r="A220" s="712" t="s">
        <v>320</v>
      </c>
      <c r="B220" s="713"/>
      <c r="C220" s="713"/>
      <c r="D220" s="714"/>
      <c r="E220" s="212">
        <v>0</v>
      </c>
      <c r="F220" s="212">
        <v>0</v>
      </c>
      <c r="G220" s="212">
        <v>0</v>
      </c>
      <c r="H220" s="212">
        <v>0</v>
      </c>
      <c r="I220" s="212">
        <v>0</v>
      </c>
      <c r="J220" s="212">
        <v>0</v>
      </c>
      <c r="K220" s="212">
        <v>0</v>
      </c>
      <c r="L220" s="212">
        <v>0</v>
      </c>
      <c r="M220" s="346">
        <f t="shared" si="22"/>
        <v>0</v>
      </c>
      <c r="N220" s="346">
        <f t="shared" si="22"/>
        <v>0</v>
      </c>
    </row>
    <row r="221" spans="1:25" s="119" customFormat="1" ht="30" customHeight="1">
      <c r="A221" s="426" t="s">
        <v>945</v>
      </c>
      <c r="B221" s="427"/>
      <c r="C221" s="427"/>
      <c r="D221" s="428"/>
      <c r="E221" s="336">
        <v>0</v>
      </c>
      <c r="F221" s="336">
        <v>0</v>
      </c>
      <c r="G221" s="336">
        <v>0</v>
      </c>
      <c r="H221" s="336">
        <v>0</v>
      </c>
      <c r="I221" s="336">
        <v>0</v>
      </c>
      <c r="J221" s="336">
        <v>0</v>
      </c>
      <c r="K221" s="336">
        <v>0</v>
      </c>
      <c r="L221" s="336">
        <v>0</v>
      </c>
      <c r="M221" s="343">
        <f t="shared" si="22"/>
        <v>0</v>
      </c>
      <c r="N221" s="343">
        <f t="shared" si="22"/>
        <v>0</v>
      </c>
    </row>
    <row r="222" spans="1:25" s="119" customFormat="1" ht="17.100000000000001" customHeight="1">
      <c r="A222" s="867" t="s">
        <v>623</v>
      </c>
      <c r="B222" s="868"/>
      <c r="C222" s="868"/>
      <c r="D222" s="869"/>
      <c r="E222" s="346">
        <f t="shared" ref="E222:L222" si="23">SUM(E217:E221)</f>
        <v>0</v>
      </c>
      <c r="F222" s="346">
        <f t="shared" si="23"/>
        <v>0</v>
      </c>
      <c r="G222" s="346">
        <f t="shared" si="23"/>
        <v>0</v>
      </c>
      <c r="H222" s="346">
        <f t="shared" si="23"/>
        <v>0</v>
      </c>
      <c r="I222" s="346">
        <f t="shared" si="23"/>
        <v>1</v>
      </c>
      <c r="J222" s="346">
        <f t="shared" si="23"/>
        <v>0</v>
      </c>
      <c r="K222" s="346">
        <f t="shared" si="23"/>
        <v>1</v>
      </c>
      <c r="L222" s="346">
        <f t="shared" si="23"/>
        <v>1</v>
      </c>
      <c r="M222" s="346">
        <f t="shared" si="22"/>
        <v>2</v>
      </c>
      <c r="N222" s="346">
        <f t="shared" si="22"/>
        <v>1</v>
      </c>
      <c r="O222" s="946"/>
      <c r="P222" s="947"/>
      <c r="Q222" s="947"/>
      <c r="R222" s="947"/>
      <c r="S222" s="947"/>
      <c r="T222" s="947"/>
      <c r="U222" s="947"/>
      <c r="V222" s="947"/>
      <c r="W222" s="947"/>
      <c r="X222" s="947"/>
      <c r="Y222" s="947"/>
    </row>
    <row r="223" spans="1:25" s="119" customFormat="1" ht="17.100000000000001" customHeight="1">
      <c r="A223" s="439" t="s">
        <v>119</v>
      </c>
      <c r="B223" s="440"/>
      <c r="C223" s="440"/>
      <c r="D223" s="441"/>
      <c r="E223" s="688">
        <f>E222+F222</f>
        <v>0</v>
      </c>
      <c r="F223" s="688"/>
      <c r="G223" s="693">
        <f>G222+H222</f>
        <v>0</v>
      </c>
      <c r="H223" s="694"/>
      <c r="I223" s="688">
        <f>I222+J222</f>
        <v>1</v>
      </c>
      <c r="J223" s="688"/>
      <c r="K223" s="688">
        <f>K222+L222</f>
        <v>2</v>
      </c>
      <c r="L223" s="688"/>
      <c r="M223" s="688">
        <f>M222+N222</f>
        <v>3</v>
      </c>
      <c r="N223" s="688"/>
      <c r="O223"/>
    </row>
    <row r="224" spans="1:25" ht="17.100000000000001" customHeight="1">
      <c r="A224" s="107"/>
      <c r="B224" s="107"/>
      <c r="C224" s="107"/>
      <c r="D224" s="107"/>
      <c r="E224" s="107"/>
      <c r="F224" s="107"/>
      <c r="G224" s="108"/>
      <c r="H224" s="108"/>
      <c r="I224" s="109"/>
      <c r="J224" s="109"/>
      <c r="K224" s="109"/>
      <c r="L224" s="109"/>
      <c r="M224" s="109"/>
      <c r="N224" s="109"/>
      <c r="O224"/>
    </row>
    <row r="225" spans="1:15" ht="17.100000000000001" customHeight="1">
      <c r="A225" s="423" t="s">
        <v>914</v>
      </c>
      <c r="B225" s="424"/>
      <c r="C225" s="424"/>
      <c r="D225" s="424"/>
      <c r="E225" s="424"/>
      <c r="F225" s="424"/>
      <c r="G225" s="424"/>
      <c r="H225" s="424"/>
      <c r="I225" s="424"/>
      <c r="J225" s="424"/>
      <c r="K225" s="424"/>
      <c r="L225" s="424"/>
      <c r="M225" s="424"/>
      <c r="N225" s="425"/>
      <c r="O225" s="334"/>
    </row>
    <row r="226" spans="1:15" ht="17.100000000000001" customHeight="1">
      <c r="A226" s="716" t="s">
        <v>181</v>
      </c>
      <c r="B226" s="804"/>
      <c r="C226" s="804"/>
      <c r="D226" s="717"/>
      <c r="E226" s="691" t="s">
        <v>564</v>
      </c>
      <c r="F226" s="692"/>
      <c r="G226" s="815" t="s">
        <v>565</v>
      </c>
      <c r="H226" s="816"/>
      <c r="I226" s="815" t="s">
        <v>157</v>
      </c>
      <c r="J226" s="816"/>
      <c r="K226" s="815" t="s">
        <v>260</v>
      </c>
      <c r="L226" s="816"/>
      <c r="M226" s="803" t="s">
        <v>119</v>
      </c>
      <c r="N226" s="803"/>
    </row>
    <row r="227" spans="1:15" ht="17.100000000000001" customHeight="1">
      <c r="A227" s="805"/>
      <c r="B227" s="806"/>
      <c r="C227" s="806"/>
      <c r="D227" s="807"/>
      <c r="E227" s="154" t="s">
        <v>99</v>
      </c>
      <c r="F227" s="120" t="s">
        <v>100</v>
      </c>
      <c r="G227" s="154" t="s">
        <v>99</v>
      </c>
      <c r="H227" s="120" t="s">
        <v>100</v>
      </c>
      <c r="I227" s="154" t="s">
        <v>99</v>
      </c>
      <c r="J227" s="120" t="s">
        <v>100</v>
      </c>
      <c r="K227" s="154" t="s">
        <v>99</v>
      </c>
      <c r="L227" s="120" t="s">
        <v>100</v>
      </c>
      <c r="M227" s="154" t="s">
        <v>99</v>
      </c>
      <c r="N227" s="120" t="s">
        <v>100</v>
      </c>
    </row>
    <row r="228" spans="1:15" ht="45" customHeight="1">
      <c r="A228" s="712" t="s">
        <v>576</v>
      </c>
      <c r="B228" s="713"/>
      <c r="C228" s="713"/>
      <c r="D228" s="714"/>
      <c r="E228" s="212">
        <v>0</v>
      </c>
      <c r="F228" s="212">
        <v>0</v>
      </c>
      <c r="G228" s="212">
        <v>0</v>
      </c>
      <c r="H228" s="212">
        <v>0</v>
      </c>
      <c r="I228" s="212">
        <v>0</v>
      </c>
      <c r="J228" s="212">
        <v>0</v>
      </c>
      <c r="K228" s="212">
        <v>0</v>
      </c>
      <c r="L228" s="212">
        <v>0</v>
      </c>
      <c r="M228" s="202">
        <f t="shared" ref="M228:N233" si="24">E228+G228+I228+K228</f>
        <v>0</v>
      </c>
      <c r="N228" s="202">
        <f t="shared" si="24"/>
        <v>0</v>
      </c>
    </row>
    <row r="229" spans="1:15" ht="45" customHeight="1">
      <c r="A229" s="712" t="s">
        <v>575</v>
      </c>
      <c r="B229" s="713"/>
      <c r="C229" s="713"/>
      <c r="D229" s="714"/>
      <c r="E229" s="212">
        <v>0</v>
      </c>
      <c r="F229" s="212">
        <v>0</v>
      </c>
      <c r="G229" s="212">
        <v>0</v>
      </c>
      <c r="H229" s="212">
        <v>0</v>
      </c>
      <c r="I229" s="212">
        <v>1</v>
      </c>
      <c r="J229" s="212">
        <v>0</v>
      </c>
      <c r="K229" s="212">
        <v>1</v>
      </c>
      <c r="L229" s="212">
        <v>1</v>
      </c>
      <c r="M229" s="202">
        <f t="shared" si="24"/>
        <v>2</v>
      </c>
      <c r="N229" s="202">
        <f t="shared" si="24"/>
        <v>1</v>
      </c>
    </row>
    <row r="230" spans="1:15" ht="17.100000000000001" customHeight="1">
      <c r="A230" s="712" t="s">
        <v>577</v>
      </c>
      <c r="B230" s="713"/>
      <c r="C230" s="713"/>
      <c r="D230" s="714"/>
      <c r="E230" s="212">
        <v>0</v>
      </c>
      <c r="F230" s="212">
        <v>0</v>
      </c>
      <c r="G230" s="212">
        <v>0</v>
      </c>
      <c r="H230" s="212">
        <v>0</v>
      </c>
      <c r="I230" s="212">
        <v>0</v>
      </c>
      <c r="J230" s="212">
        <v>0</v>
      </c>
      <c r="K230" s="212">
        <v>0</v>
      </c>
      <c r="L230" s="212">
        <v>0</v>
      </c>
      <c r="M230" s="202">
        <f t="shared" si="24"/>
        <v>0</v>
      </c>
      <c r="N230" s="202">
        <f t="shared" si="24"/>
        <v>0</v>
      </c>
    </row>
    <row r="231" spans="1:15" ht="17.100000000000001" customHeight="1">
      <c r="A231" s="712" t="s">
        <v>320</v>
      </c>
      <c r="B231" s="713"/>
      <c r="C231" s="713"/>
      <c r="D231" s="714"/>
      <c r="E231" s="212">
        <v>0</v>
      </c>
      <c r="F231" s="212">
        <v>0</v>
      </c>
      <c r="G231" s="212">
        <v>0</v>
      </c>
      <c r="H231" s="212">
        <v>0</v>
      </c>
      <c r="I231" s="212">
        <v>0</v>
      </c>
      <c r="J231" s="212">
        <v>0</v>
      </c>
      <c r="K231" s="212">
        <v>0</v>
      </c>
      <c r="L231" s="212">
        <v>0</v>
      </c>
      <c r="M231" s="202">
        <f t="shared" si="24"/>
        <v>0</v>
      </c>
      <c r="N231" s="202">
        <f t="shared" si="24"/>
        <v>0</v>
      </c>
    </row>
    <row r="232" spans="1:15" ht="30" customHeight="1">
      <c r="A232" s="426" t="s">
        <v>945</v>
      </c>
      <c r="B232" s="427"/>
      <c r="C232" s="427"/>
      <c r="D232" s="428"/>
      <c r="E232" s="212">
        <v>0</v>
      </c>
      <c r="F232" s="212">
        <v>0</v>
      </c>
      <c r="G232" s="212">
        <v>0</v>
      </c>
      <c r="H232" s="212">
        <v>0</v>
      </c>
      <c r="I232" s="212">
        <v>0</v>
      </c>
      <c r="J232" s="212">
        <v>0</v>
      </c>
      <c r="K232" s="212">
        <v>0</v>
      </c>
      <c r="L232" s="212">
        <v>0</v>
      </c>
      <c r="M232" s="202">
        <f t="shared" si="24"/>
        <v>0</v>
      </c>
      <c r="N232" s="202">
        <f t="shared" si="24"/>
        <v>0</v>
      </c>
    </row>
    <row r="233" spans="1:15" ht="17.100000000000001" customHeight="1">
      <c r="A233" s="867" t="s">
        <v>623</v>
      </c>
      <c r="B233" s="868"/>
      <c r="C233" s="868"/>
      <c r="D233" s="869"/>
      <c r="E233" s="202">
        <f t="shared" ref="E233:L233" si="25">SUM(E228:E232)</f>
        <v>0</v>
      </c>
      <c r="F233" s="202">
        <f t="shared" si="25"/>
        <v>0</v>
      </c>
      <c r="G233" s="202">
        <f t="shared" si="25"/>
        <v>0</v>
      </c>
      <c r="H233" s="202">
        <f t="shared" si="25"/>
        <v>0</v>
      </c>
      <c r="I233" s="202">
        <f t="shared" si="25"/>
        <v>1</v>
      </c>
      <c r="J233" s="202">
        <f t="shared" si="25"/>
        <v>0</v>
      </c>
      <c r="K233" s="202">
        <f t="shared" si="25"/>
        <v>1</v>
      </c>
      <c r="L233" s="202">
        <f t="shared" si="25"/>
        <v>1</v>
      </c>
      <c r="M233" s="202">
        <f t="shared" si="24"/>
        <v>2</v>
      </c>
      <c r="N233" s="202">
        <f t="shared" si="24"/>
        <v>1</v>
      </c>
      <c r="O233" s="86"/>
    </row>
    <row r="234" spans="1:15" ht="17.100000000000001" customHeight="1">
      <c r="A234" s="439" t="s">
        <v>119</v>
      </c>
      <c r="B234" s="440"/>
      <c r="C234" s="440"/>
      <c r="D234" s="441"/>
      <c r="E234" s="688">
        <f>E233+F233</f>
        <v>0</v>
      </c>
      <c r="F234" s="688"/>
      <c r="G234" s="693">
        <f>G233+H233</f>
        <v>0</v>
      </c>
      <c r="H234" s="694"/>
      <c r="I234" s="688">
        <f>I233+J233</f>
        <v>1</v>
      </c>
      <c r="J234" s="688"/>
      <c r="K234" s="688">
        <f>K233+L233</f>
        <v>2</v>
      </c>
      <c r="L234" s="688"/>
      <c r="M234" s="688">
        <f>M233+N233</f>
        <v>3</v>
      </c>
      <c r="N234" s="688"/>
    </row>
    <row r="235" spans="1:15" ht="15.75" customHeight="1">
      <c r="A235" s="107"/>
      <c r="B235" s="107"/>
      <c r="C235" s="107"/>
      <c r="D235" s="107"/>
      <c r="E235" s="107"/>
      <c r="F235" s="107"/>
      <c r="G235" s="108"/>
      <c r="H235" s="108"/>
      <c r="I235" s="109"/>
      <c r="J235" s="109"/>
      <c r="K235" s="109"/>
      <c r="L235" s="109"/>
      <c r="M235" s="109"/>
      <c r="N235" s="109"/>
    </row>
    <row r="236" spans="1:15" ht="16.5" customHeight="1">
      <c r="A236" s="423" t="s">
        <v>915</v>
      </c>
      <c r="B236" s="424"/>
      <c r="C236" s="424"/>
      <c r="D236" s="424"/>
      <c r="E236" s="424"/>
      <c r="F236" s="424"/>
      <c r="G236" s="424"/>
      <c r="H236" s="424"/>
      <c r="I236" s="424"/>
      <c r="J236" s="424"/>
      <c r="K236" s="424"/>
      <c r="L236" s="424"/>
      <c r="M236" s="424"/>
      <c r="N236" s="425"/>
    </row>
    <row r="237" spans="1:15" ht="17.100000000000001" customHeight="1">
      <c r="A237" s="675" t="s">
        <v>182</v>
      </c>
      <c r="B237" s="676"/>
      <c r="C237" s="676"/>
      <c r="D237" s="677"/>
      <c r="E237" s="673" t="s">
        <v>564</v>
      </c>
      <c r="F237" s="673"/>
      <c r="G237" s="864" t="s">
        <v>565</v>
      </c>
      <c r="H237" s="865"/>
      <c r="I237" s="866" t="s">
        <v>157</v>
      </c>
      <c r="J237" s="866"/>
      <c r="K237" s="803" t="s">
        <v>260</v>
      </c>
      <c r="L237" s="803"/>
      <c r="M237" s="803" t="s">
        <v>119</v>
      </c>
      <c r="N237" s="803"/>
    </row>
    <row r="238" spans="1:15" ht="17.100000000000001" customHeight="1">
      <c r="A238" s="681"/>
      <c r="B238" s="682"/>
      <c r="C238" s="682"/>
      <c r="D238" s="683"/>
      <c r="E238" s="181" t="s">
        <v>99</v>
      </c>
      <c r="F238" s="184" t="s">
        <v>100</v>
      </c>
      <c r="G238" s="181" t="s">
        <v>99</v>
      </c>
      <c r="H238" s="184" t="s">
        <v>100</v>
      </c>
      <c r="I238" s="181" t="s">
        <v>99</v>
      </c>
      <c r="J238" s="184" t="s">
        <v>100</v>
      </c>
      <c r="K238" s="181" t="s">
        <v>99</v>
      </c>
      <c r="L238" s="184" t="s">
        <v>100</v>
      </c>
      <c r="M238" s="181" t="s">
        <v>99</v>
      </c>
      <c r="N238" s="184" t="s">
        <v>100</v>
      </c>
    </row>
    <row r="239" spans="1:15" ht="30" customHeight="1">
      <c r="A239" s="840" t="s">
        <v>573</v>
      </c>
      <c r="B239" s="840"/>
      <c r="C239" s="840"/>
      <c r="D239" s="840"/>
      <c r="E239" s="214">
        <v>0</v>
      </c>
      <c r="F239" s="214">
        <v>0</v>
      </c>
      <c r="G239" s="214">
        <v>0</v>
      </c>
      <c r="H239" s="214">
        <v>0</v>
      </c>
      <c r="I239" s="214">
        <v>0</v>
      </c>
      <c r="J239" s="214">
        <v>0</v>
      </c>
      <c r="K239" s="214">
        <v>0</v>
      </c>
      <c r="L239" s="214">
        <v>0</v>
      </c>
      <c r="M239" s="202">
        <f t="shared" ref="M239:M249" si="26">E239+G239+I239+K239</f>
        <v>0</v>
      </c>
      <c r="N239" s="202">
        <f t="shared" ref="N239:N249" si="27">F239+H239+J239+L239</f>
        <v>0</v>
      </c>
    </row>
    <row r="240" spans="1:15" ht="15.75" customHeight="1">
      <c r="A240" s="840" t="s">
        <v>571</v>
      </c>
      <c r="B240" s="840"/>
      <c r="C240" s="840"/>
      <c r="D240" s="840"/>
      <c r="E240" s="214">
        <v>0</v>
      </c>
      <c r="F240" s="214">
        <v>0</v>
      </c>
      <c r="G240" s="214">
        <v>0</v>
      </c>
      <c r="H240" s="214">
        <v>0</v>
      </c>
      <c r="I240" s="214">
        <v>0</v>
      </c>
      <c r="J240" s="214">
        <v>0</v>
      </c>
      <c r="K240" s="214">
        <v>0</v>
      </c>
      <c r="L240" s="214">
        <v>0</v>
      </c>
      <c r="M240" s="202">
        <f t="shared" si="26"/>
        <v>0</v>
      </c>
      <c r="N240" s="202">
        <f t="shared" si="27"/>
        <v>0</v>
      </c>
    </row>
    <row r="241" spans="1:15" ht="30" customHeight="1">
      <c r="A241" s="886" t="s">
        <v>547</v>
      </c>
      <c r="B241" s="886"/>
      <c r="C241" s="886"/>
      <c r="D241" s="886"/>
      <c r="E241" s="214">
        <v>0</v>
      </c>
      <c r="F241" s="214">
        <v>0</v>
      </c>
      <c r="G241" s="214">
        <v>0</v>
      </c>
      <c r="H241" s="214">
        <v>0</v>
      </c>
      <c r="I241" s="214">
        <v>0</v>
      </c>
      <c r="J241" s="214">
        <v>0</v>
      </c>
      <c r="K241" s="214">
        <v>0</v>
      </c>
      <c r="L241" s="214">
        <v>0</v>
      </c>
      <c r="M241" s="202">
        <f t="shared" si="26"/>
        <v>0</v>
      </c>
      <c r="N241" s="202">
        <f t="shared" si="27"/>
        <v>0</v>
      </c>
    </row>
    <row r="242" spans="1:15" ht="17.100000000000001" customHeight="1">
      <c r="A242" s="735" t="s">
        <v>579</v>
      </c>
      <c r="B242" s="735"/>
      <c r="C242" s="735"/>
      <c r="D242" s="735"/>
      <c r="E242" s="214">
        <v>0</v>
      </c>
      <c r="F242" s="214">
        <v>0</v>
      </c>
      <c r="G242" s="214">
        <v>0</v>
      </c>
      <c r="H242" s="214">
        <v>0</v>
      </c>
      <c r="I242" s="214">
        <v>0</v>
      </c>
      <c r="J242" s="214">
        <v>0</v>
      </c>
      <c r="K242" s="214">
        <v>0</v>
      </c>
      <c r="L242" s="214">
        <v>0</v>
      </c>
      <c r="M242" s="202">
        <f t="shared" si="26"/>
        <v>0</v>
      </c>
      <c r="N242" s="202">
        <f t="shared" si="27"/>
        <v>0</v>
      </c>
      <c r="O242" s="86"/>
    </row>
    <row r="243" spans="1:15" ht="17.100000000000001" customHeight="1">
      <c r="A243" s="735" t="s">
        <v>580</v>
      </c>
      <c r="B243" s="735"/>
      <c r="C243" s="735"/>
      <c r="D243" s="735"/>
      <c r="E243" s="214">
        <v>0</v>
      </c>
      <c r="F243" s="214">
        <v>0</v>
      </c>
      <c r="G243" s="214">
        <v>0</v>
      </c>
      <c r="H243" s="214">
        <v>0</v>
      </c>
      <c r="I243" s="214">
        <v>0</v>
      </c>
      <c r="J243" s="214">
        <v>0</v>
      </c>
      <c r="K243" s="214">
        <v>0</v>
      </c>
      <c r="L243" s="214">
        <v>0</v>
      </c>
      <c r="M243" s="202">
        <f t="shared" si="26"/>
        <v>0</v>
      </c>
      <c r="N243" s="202">
        <f t="shared" si="27"/>
        <v>0</v>
      </c>
    </row>
    <row r="244" spans="1:15" ht="18" customHeight="1">
      <c r="A244" s="735" t="s">
        <v>596</v>
      </c>
      <c r="B244" s="735"/>
      <c r="C244" s="735"/>
      <c r="D244" s="735"/>
      <c r="E244" s="214">
        <v>0</v>
      </c>
      <c r="F244" s="214">
        <v>0</v>
      </c>
      <c r="G244" s="214">
        <v>0</v>
      </c>
      <c r="H244" s="214">
        <v>0</v>
      </c>
      <c r="I244" s="214">
        <v>0</v>
      </c>
      <c r="J244" s="214">
        <v>0</v>
      </c>
      <c r="K244" s="214">
        <v>0</v>
      </c>
      <c r="L244" s="214">
        <v>0</v>
      </c>
      <c r="M244" s="202">
        <f t="shared" si="26"/>
        <v>0</v>
      </c>
      <c r="N244" s="202">
        <f t="shared" si="27"/>
        <v>0</v>
      </c>
    </row>
    <row r="245" spans="1:15" ht="17.100000000000001" customHeight="1">
      <c r="A245" s="426" t="s">
        <v>631</v>
      </c>
      <c r="B245" s="427"/>
      <c r="C245" s="427"/>
      <c r="D245" s="428"/>
      <c r="E245" s="214">
        <v>0</v>
      </c>
      <c r="F245" s="214">
        <v>0</v>
      </c>
      <c r="G245" s="214">
        <v>0</v>
      </c>
      <c r="H245" s="214">
        <v>0</v>
      </c>
      <c r="I245" s="214">
        <v>0</v>
      </c>
      <c r="J245" s="214">
        <v>0</v>
      </c>
      <c r="K245" s="214">
        <v>0</v>
      </c>
      <c r="L245" s="214">
        <v>0</v>
      </c>
      <c r="M245" s="202">
        <f t="shared" si="26"/>
        <v>0</v>
      </c>
      <c r="N245" s="202">
        <f t="shared" si="27"/>
        <v>0</v>
      </c>
    </row>
    <row r="246" spans="1:15" ht="17.100000000000001" customHeight="1">
      <c r="A246" s="735" t="s">
        <v>581</v>
      </c>
      <c r="B246" s="735"/>
      <c r="C246" s="735"/>
      <c r="D246" s="735"/>
      <c r="E246" s="214">
        <v>0</v>
      </c>
      <c r="F246" s="214">
        <v>0</v>
      </c>
      <c r="G246" s="214">
        <v>0</v>
      </c>
      <c r="H246" s="214">
        <v>0</v>
      </c>
      <c r="I246" s="214">
        <v>0</v>
      </c>
      <c r="J246" s="214">
        <v>0</v>
      </c>
      <c r="K246" s="214">
        <v>0</v>
      </c>
      <c r="L246" s="214">
        <v>0</v>
      </c>
      <c r="M246" s="202">
        <f t="shared" si="26"/>
        <v>0</v>
      </c>
      <c r="N246" s="202">
        <f t="shared" si="27"/>
        <v>0</v>
      </c>
    </row>
    <row r="247" spans="1:15" ht="18" customHeight="1">
      <c r="A247" s="735" t="s">
        <v>582</v>
      </c>
      <c r="B247" s="735"/>
      <c r="C247" s="735"/>
      <c r="D247" s="735"/>
      <c r="E247" s="214">
        <v>0</v>
      </c>
      <c r="F247" s="214">
        <v>0</v>
      </c>
      <c r="G247" s="214">
        <v>0</v>
      </c>
      <c r="H247" s="214">
        <v>0</v>
      </c>
      <c r="I247" s="214">
        <v>0</v>
      </c>
      <c r="J247" s="214">
        <v>0</v>
      </c>
      <c r="K247" s="214">
        <v>0</v>
      </c>
      <c r="L247" s="214">
        <v>0</v>
      </c>
      <c r="M247" s="202">
        <f t="shared" si="26"/>
        <v>0</v>
      </c>
      <c r="N247" s="202">
        <f t="shared" si="27"/>
        <v>0</v>
      </c>
    </row>
    <row r="248" spans="1:15" ht="16.5" customHeight="1">
      <c r="A248" s="735" t="s">
        <v>546</v>
      </c>
      <c r="B248" s="735"/>
      <c r="C248" s="735"/>
      <c r="D248" s="735"/>
      <c r="E248" s="214">
        <v>0</v>
      </c>
      <c r="F248" s="214">
        <v>0</v>
      </c>
      <c r="G248" s="214">
        <v>0</v>
      </c>
      <c r="H248" s="214">
        <v>0</v>
      </c>
      <c r="I248" s="214">
        <v>0</v>
      </c>
      <c r="J248" s="214">
        <v>0</v>
      </c>
      <c r="K248" s="214">
        <v>0</v>
      </c>
      <c r="L248" s="214">
        <v>0</v>
      </c>
      <c r="M248" s="202">
        <f t="shared" si="26"/>
        <v>0</v>
      </c>
      <c r="N248" s="202">
        <f t="shared" si="27"/>
        <v>0</v>
      </c>
    </row>
    <row r="249" spans="1:15" ht="15" customHeight="1">
      <c r="A249" s="698" t="s">
        <v>566</v>
      </c>
      <c r="B249" s="699"/>
      <c r="C249" s="699"/>
      <c r="D249" s="700"/>
      <c r="E249" s="202">
        <f t="shared" ref="E249:L249" si="28">SUM(E239:E248)</f>
        <v>0</v>
      </c>
      <c r="F249" s="201">
        <f t="shared" si="28"/>
        <v>0</v>
      </c>
      <c r="G249" s="202">
        <f t="shared" si="28"/>
        <v>0</v>
      </c>
      <c r="H249" s="201">
        <f t="shared" si="28"/>
        <v>0</v>
      </c>
      <c r="I249" s="202">
        <f t="shared" si="28"/>
        <v>0</v>
      </c>
      <c r="J249" s="201">
        <f t="shared" si="28"/>
        <v>0</v>
      </c>
      <c r="K249" s="202">
        <f t="shared" si="28"/>
        <v>0</v>
      </c>
      <c r="L249" s="201">
        <f t="shared" si="28"/>
        <v>0</v>
      </c>
      <c r="M249" s="202">
        <f t="shared" si="26"/>
        <v>0</v>
      </c>
      <c r="N249" s="202">
        <f t="shared" si="27"/>
        <v>0</v>
      </c>
    </row>
    <row r="250" spans="1:15" ht="18" customHeight="1">
      <c r="A250" s="674" t="s">
        <v>119</v>
      </c>
      <c r="B250" s="674"/>
      <c r="C250" s="674"/>
      <c r="D250" s="674"/>
      <c r="E250" s="693">
        <f>E249+F249</f>
        <v>0</v>
      </c>
      <c r="F250" s="694"/>
      <c r="G250" s="693">
        <f>G249+H249</f>
        <v>0</v>
      </c>
      <c r="H250" s="694"/>
      <c r="I250" s="693">
        <f>I249+J249</f>
        <v>0</v>
      </c>
      <c r="J250" s="694"/>
      <c r="K250" s="693">
        <f>K249+L249</f>
        <v>0</v>
      </c>
      <c r="L250" s="694"/>
      <c r="M250" s="693">
        <f>M249+N249</f>
        <v>0</v>
      </c>
      <c r="N250" s="694"/>
    </row>
    <row r="251" spans="1:15" ht="18" customHeight="1">
      <c r="A251" s="247"/>
      <c r="B251" s="248"/>
      <c r="C251" s="248"/>
      <c r="D251" s="248"/>
      <c r="E251" s="252"/>
      <c r="F251" s="252"/>
      <c r="G251" s="252"/>
      <c r="H251" s="252"/>
      <c r="I251" s="252"/>
      <c r="J251" s="252"/>
      <c r="K251" s="252"/>
      <c r="L251" s="252"/>
      <c r="M251" s="252"/>
      <c r="N251" s="246"/>
    </row>
    <row r="252" spans="1:15" ht="19.5" customHeight="1">
      <c r="A252" s="423" t="s">
        <v>916</v>
      </c>
      <c r="B252" s="424"/>
      <c r="C252" s="424"/>
      <c r="D252" s="424"/>
      <c r="E252" s="424"/>
      <c r="F252" s="424"/>
      <c r="G252" s="424"/>
      <c r="H252" s="424"/>
      <c r="I252" s="424"/>
      <c r="J252" s="424"/>
      <c r="K252" s="424"/>
      <c r="L252" s="424"/>
      <c r="M252" s="424"/>
      <c r="N252" s="425"/>
      <c r="O252" s="124"/>
    </row>
    <row r="253" spans="1:15" ht="15.75" customHeight="1">
      <c r="A253" s="867" t="s">
        <v>554</v>
      </c>
      <c r="B253" s="868"/>
      <c r="C253" s="868"/>
      <c r="D253" s="869"/>
      <c r="E253" s="688" t="s">
        <v>564</v>
      </c>
      <c r="F253" s="688"/>
      <c r="G253" s="815" t="s">
        <v>565</v>
      </c>
      <c r="H253" s="816"/>
      <c r="I253" s="803" t="s">
        <v>157</v>
      </c>
      <c r="J253" s="803"/>
      <c r="K253" s="803" t="s">
        <v>260</v>
      </c>
      <c r="L253" s="803"/>
      <c r="M253" s="817" t="s">
        <v>119</v>
      </c>
      <c r="N253" s="817"/>
    </row>
    <row r="254" spans="1:15" ht="17.100000000000001" customHeight="1">
      <c r="A254" s="825" t="s">
        <v>555</v>
      </c>
      <c r="B254" s="825"/>
      <c r="C254" s="825"/>
      <c r="D254" s="825"/>
      <c r="E254" s="818">
        <v>0</v>
      </c>
      <c r="F254" s="818"/>
      <c r="G254" s="660">
        <v>0</v>
      </c>
      <c r="H254" s="661"/>
      <c r="I254" s="818">
        <v>0</v>
      </c>
      <c r="J254" s="818"/>
      <c r="K254" s="818">
        <v>0</v>
      </c>
      <c r="L254" s="818"/>
      <c r="M254" s="688">
        <f t="shared" ref="M254:M263" si="29">E254+G254+I254+K254</f>
        <v>0</v>
      </c>
      <c r="N254" s="688"/>
    </row>
    <row r="255" spans="1:15" ht="17.100000000000001" customHeight="1">
      <c r="A255" s="825" t="s">
        <v>556</v>
      </c>
      <c r="B255" s="825"/>
      <c r="C255" s="825"/>
      <c r="D255" s="825"/>
      <c r="E255" s="818">
        <v>0</v>
      </c>
      <c r="F255" s="818"/>
      <c r="G255" s="660">
        <v>0</v>
      </c>
      <c r="H255" s="661"/>
      <c r="I255" s="818">
        <v>0</v>
      </c>
      <c r="J255" s="818"/>
      <c r="K255" s="818">
        <v>0</v>
      </c>
      <c r="L255" s="818"/>
      <c r="M255" s="688">
        <f t="shared" si="29"/>
        <v>0</v>
      </c>
      <c r="N255" s="688"/>
    </row>
    <row r="256" spans="1:15" ht="17.100000000000001" customHeight="1">
      <c r="A256" s="825" t="s">
        <v>572</v>
      </c>
      <c r="B256" s="825"/>
      <c r="C256" s="825"/>
      <c r="D256" s="825"/>
      <c r="E256" s="818">
        <v>0</v>
      </c>
      <c r="F256" s="818"/>
      <c r="G256" s="660">
        <v>0</v>
      </c>
      <c r="H256" s="661"/>
      <c r="I256" s="818">
        <v>0</v>
      </c>
      <c r="J256" s="818"/>
      <c r="K256" s="818">
        <v>0</v>
      </c>
      <c r="L256" s="818"/>
      <c r="M256" s="688">
        <f t="shared" si="29"/>
        <v>0</v>
      </c>
      <c r="N256" s="688"/>
    </row>
    <row r="257" spans="1:20" ht="17.100000000000001" customHeight="1">
      <c r="A257" s="825" t="s">
        <v>724</v>
      </c>
      <c r="B257" s="825"/>
      <c r="C257" s="825"/>
      <c r="D257" s="825"/>
      <c r="E257" s="818">
        <v>0</v>
      </c>
      <c r="F257" s="818"/>
      <c r="G257" s="660">
        <v>0</v>
      </c>
      <c r="H257" s="661"/>
      <c r="I257" s="818">
        <v>0</v>
      </c>
      <c r="J257" s="818"/>
      <c r="K257" s="818">
        <v>0</v>
      </c>
      <c r="L257" s="818"/>
      <c r="M257" s="688">
        <f t="shared" si="29"/>
        <v>0</v>
      </c>
      <c r="N257" s="688"/>
    </row>
    <row r="258" spans="1:20" ht="17.100000000000001" customHeight="1">
      <c r="A258" s="825" t="s">
        <v>563</v>
      </c>
      <c r="B258" s="825"/>
      <c r="C258" s="825"/>
      <c r="D258" s="825"/>
      <c r="E258" s="818">
        <v>0</v>
      </c>
      <c r="F258" s="818"/>
      <c r="G258" s="660">
        <v>0</v>
      </c>
      <c r="H258" s="661"/>
      <c r="I258" s="818">
        <v>0</v>
      </c>
      <c r="J258" s="818"/>
      <c r="K258" s="818">
        <v>0</v>
      </c>
      <c r="L258" s="818"/>
      <c r="M258" s="688">
        <f t="shared" si="29"/>
        <v>0</v>
      </c>
      <c r="N258" s="688"/>
    </row>
    <row r="259" spans="1:20" ht="17.100000000000001" customHeight="1">
      <c r="A259" s="825" t="s">
        <v>559</v>
      </c>
      <c r="B259" s="825"/>
      <c r="C259" s="825"/>
      <c r="D259" s="825"/>
      <c r="E259" s="818">
        <v>0</v>
      </c>
      <c r="F259" s="818"/>
      <c r="G259" s="660">
        <v>0</v>
      </c>
      <c r="H259" s="661"/>
      <c r="I259" s="818">
        <v>0</v>
      </c>
      <c r="J259" s="818"/>
      <c r="K259" s="818">
        <v>0</v>
      </c>
      <c r="L259" s="818"/>
      <c r="M259" s="688">
        <f t="shared" si="29"/>
        <v>0</v>
      </c>
      <c r="N259" s="688"/>
    </row>
    <row r="260" spans="1:20" ht="17.100000000000001" customHeight="1">
      <c r="A260" s="825" t="s">
        <v>560</v>
      </c>
      <c r="B260" s="825"/>
      <c r="C260" s="825"/>
      <c r="D260" s="825"/>
      <c r="E260" s="818">
        <v>0</v>
      </c>
      <c r="F260" s="818"/>
      <c r="G260" s="660">
        <v>0</v>
      </c>
      <c r="H260" s="661"/>
      <c r="I260" s="818">
        <v>0</v>
      </c>
      <c r="J260" s="818"/>
      <c r="K260" s="818">
        <v>0</v>
      </c>
      <c r="L260" s="818"/>
      <c r="M260" s="688">
        <f t="shared" si="29"/>
        <v>0</v>
      </c>
      <c r="N260" s="688"/>
    </row>
    <row r="261" spans="1:20" ht="17.100000000000001" customHeight="1">
      <c r="A261" s="426" t="s">
        <v>239</v>
      </c>
      <c r="B261" s="427"/>
      <c r="C261" s="427"/>
      <c r="D261" s="428"/>
      <c r="E261" s="818">
        <v>0</v>
      </c>
      <c r="F261" s="818"/>
      <c r="G261" s="660">
        <v>0</v>
      </c>
      <c r="H261" s="661"/>
      <c r="I261" s="818">
        <v>0</v>
      </c>
      <c r="J261" s="818"/>
      <c r="K261" s="818">
        <v>0</v>
      </c>
      <c r="L261" s="818"/>
      <c r="M261" s="688">
        <f t="shared" si="29"/>
        <v>0</v>
      </c>
      <c r="N261" s="688"/>
    </row>
    <row r="262" spans="1:20" ht="17.100000000000001" customHeight="1">
      <c r="A262" s="825" t="s">
        <v>116</v>
      </c>
      <c r="B262" s="825"/>
      <c r="C262" s="825"/>
      <c r="D262" s="825"/>
      <c r="E262" s="818">
        <v>0</v>
      </c>
      <c r="F262" s="818"/>
      <c r="G262" s="660">
        <v>0</v>
      </c>
      <c r="H262" s="661"/>
      <c r="I262" s="818">
        <v>0</v>
      </c>
      <c r="J262" s="818"/>
      <c r="K262" s="818">
        <v>0</v>
      </c>
      <c r="L262" s="818"/>
      <c r="M262" s="688">
        <f t="shared" si="29"/>
        <v>0</v>
      </c>
      <c r="N262" s="688"/>
    </row>
    <row r="263" spans="1:20" ht="17.100000000000001" customHeight="1">
      <c r="A263" s="885" t="s">
        <v>119</v>
      </c>
      <c r="B263" s="885"/>
      <c r="C263" s="885"/>
      <c r="D263" s="885"/>
      <c r="E263" s="688">
        <f>SUM(E254:E262)</f>
        <v>0</v>
      </c>
      <c r="F263" s="688"/>
      <c r="G263" s="693">
        <f>SUM(G254:G262)</f>
        <v>0</v>
      </c>
      <c r="H263" s="694"/>
      <c r="I263" s="688">
        <f>SUM(I254:I262)</f>
        <v>0</v>
      </c>
      <c r="J263" s="688"/>
      <c r="K263" s="688">
        <f>SUM(K254:K262)</f>
        <v>0</v>
      </c>
      <c r="L263" s="688"/>
      <c r="M263" s="688">
        <f t="shared" si="29"/>
        <v>0</v>
      </c>
      <c r="N263" s="688"/>
      <c r="P263" s="532"/>
      <c r="Q263" s="532"/>
      <c r="R263" s="532"/>
      <c r="S263" s="532"/>
      <c r="T263" s="532"/>
    </row>
    <row r="264" spans="1:20" ht="16.5" customHeight="1" thickBot="1">
      <c r="A264" s="110"/>
      <c r="B264" s="110"/>
      <c r="C264" s="110"/>
      <c r="D264" s="110"/>
      <c r="E264" s="110"/>
      <c r="F264" s="110"/>
      <c r="G264" s="115"/>
      <c r="H264" s="115"/>
      <c r="I264" s="115"/>
      <c r="J264" s="115"/>
      <c r="K264" s="115"/>
      <c r="L264" s="115"/>
      <c r="M264" s="814"/>
      <c r="N264" s="814"/>
      <c r="P264" s="532"/>
      <c r="Q264" s="532"/>
      <c r="R264" s="532"/>
      <c r="S264" s="532"/>
      <c r="T264" s="532"/>
    </row>
    <row r="265" spans="1:20" ht="17.100000000000001" customHeight="1" thickTop="1">
      <c r="A265" s="841" t="s">
        <v>963</v>
      </c>
      <c r="B265" s="842"/>
      <c r="C265" s="842"/>
      <c r="D265" s="842"/>
      <c r="E265" s="842"/>
      <c r="F265" s="842"/>
      <c r="G265" s="842"/>
      <c r="H265" s="842"/>
      <c r="I265" s="842"/>
      <c r="J265" s="842"/>
      <c r="K265" s="842"/>
      <c r="L265" s="842"/>
      <c r="M265" s="843"/>
      <c r="N265" s="83"/>
      <c r="O265" s="124"/>
      <c r="P265" s="890"/>
      <c r="Q265" s="890"/>
      <c r="R265" s="890"/>
      <c r="S265" s="890"/>
      <c r="T265" s="890"/>
    </row>
    <row r="266" spans="1:20" ht="17.100000000000001" customHeight="1">
      <c r="A266" s="902" t="s">
        <v>184</v>
      </c>
      <c r="B266" s="903"/>
      <c r="C266" s="903"/>
      <c r="D266" s="903"/>
      <c r="E266" s="903"/>
      <c r="F266" s="904"/>
      <c r="G266" s="537" t="s">
        <v>934</v>
      </c>
      <c r="H266" s="538"/>
      <c r="I266" s="538"/>
      <c r="J266" s="539"/>
      <c r="K266" s="586" t="s">
        <v>935</v>
      </c>
      <c r="L266" s="937"/>
      <c r="M266" s="937"/>
      <c r="N266" s="937"/>
      <c r="P266" s="891"/>
      <c r="Q266" s="890"/>
      <c r="R266" s="890"/>
      <c r="S266" s="890"/>
      <c r="T266" s="890"/>
    </row>
    <row r="267" spans="1:20" ht="17.100000000000001" customHeight="1">
      <c r="A267" s="905"/>
      <c r="B267" s="906"/>
      <c r="C267" s="906"/>
      <c r="D267" s="906"/>
      <c r="E267" s="906"/>
      <c r="F267" s="907"/>
      <c r="G267" s="895" t="s">
        <v>99</v>
      </c>
      <c r="H267" s="896"/>
      <c r="I267" s="897" t="s">
        <v>100</v>
      </c>
      <c r="J267" s="897"/>
      <c r="K267" s="895" t="s">
        <v>99</v>
      </c>
      <c r="L267" s="896"/>
      <c r="M267" s="938" t="s">
        <v>100</v>
      </c>
      <c r="N267" s="939"/>
      <c r="P267" s="890"/>
      <c r="Q267" s="890"/>
      <c r="R267" s="890"/>
      <c r="S267" s="890"/>
      <c r="T267" s="890"/>
    </row>
    <row r="268" spans="1:20" ht="17.100000000000001" customHeight="1">
      <c r="A268" s="822" t="s">
        <v>185</v>
      </c>
      <c r="B268" s="823"/>
      <c r="C268" s="823"/>
      <c r="D268" s="823"/>
      <c r="E268" s="823"/>
      <c r="F268" s="824"/>
      <c r="G268" s="860">
        <v>0</v>
      </c>
      <c r="H268" s="861"/>
      <c r="I268" s="860">
        <v>0</v>
      </c>
      <c r="J268" s="861"/>
      <c r="K268" s="860">
        <v>0</v>
      </c>
      <c r="L268" s="861"/>
      <c r="M268" s="860">
        <v>0</v>
      </c>
      <c r="N268" s="861"/>
      <c r="P268" s="105"/>
      <c r="Q268" s="105"/>
      <c r="R268" s="105"/>
      <c r="S268" s="105"/>
      <c r="T268" s="105"/>
    </row>
    <row r="269" spans="1:20" ht="17.100000000000001" customHeight="1">
      <c r="A269" s="822" t="s">
        <v>186</v>
      </c>
      <c r="B269" s="823"/>
      <c r="C269" s="823"/>
      <c r="D269" s="823"/>
      <c r="E269" s="823"/>
      <c r="F269" s="824"/>
      <c r="G269" s="860">
        <v>0</v>
      </c>
      <c r="H269" s="861"/>
      <c r="I269" s="860">
        <v>0</v>
      </c>
      <c r="J269" s="861"/>
      <c r="K269" s="860">
        <v>0</v>
      </c>
      <c r="L269" s="861"/>
      <c r="M269" s="860">
        <v>0</v>
      </c>
      <c r="N269" s="861"/>
      <c r="P269" s="105"/>
      <c r="Q269" s="105"/>
      <c r="R269" s="105"/>
      <c r="S269" s="105"/>
      <c r="T269" s="105"/>
    </row>
    <row r="270" spans="1:20" ht="17.100000000000001" customHeight="1">
      <c r="A270" s="822" t="s">
        <v>187</v>
      </c>
      <c r="B270" s="823"/>
      <c r="C270" s="823"/>
      <c r="D270" s="823"/>
      <c r="E270" s="823"/>
      <c r="F270" s="824"/>
      <c r="G270" s="860">
        <v>0</v>
      </c>
      <c r="H270" s="861"/>
      <c r="I270" s="860">
        <v>0</v>
      </c>
      <c r="J270" s="861"/>
      <c r="K270" s="860">
        <v>0</v>
      </c>
      <c r="L270" s="861"/>
      <c r="M270" s="860">
        <v>0</v>
      </c>
      <c r="N270" s="861"/>
      <c r="P270" s="105"/>
      <c r="Q270" s="105"/>
      <c r="R270" s="105"/>
      <c r="S270" s="105"/>
      <c r="T270" s="105"/>
    </row>
    <row r="271" spans="1:20" ht="17.100000000000001" customHeight="1">
      <c r="A271" s="822" t="s">
        <v>180</v>
      </c>
      <c r="B271" s="823"/>
      <c r="C271" s="823"/>
      <c r="D271" s="823"/>
      <c r="E271" s="823"/>
      <c r="F271" s="824"/>
      <c r="G271" s="860">
        <v>0</v>
      </c>
      <c r="H271" s="861"/>
      <c r="I271" s="860">
        <v>0</v>
      </c>
      <c r="J271" s="861"/>
      <c r="K271" s="860">
        <v>0</v>
      </c>
      <c r="L271" s="861"/>
      <c r="M271" s="860">
        <v>0</v>
      </c>
      <c r="N271" s="861"/>
      <c r="P271" s="105"/>
      <c r="Q271" s="105"/>
      <c r="R271" s="105"/>
      <c r="S271" s="105"/>
      <c r="T271" s="105"/>
    </row>
    <row r="272" spans="1:20" ht="17.100000000000001" customHeight="1">
      <c r="A272" s="547" t="s">
        <v>566</v>
      </c>
      <c r="B272" s="548"/>
      <c r="C272" s="548"/>
      <c r="D272" s="548"/>
      <c r="E272" s="548"/>
      <c r="F272" s="634"/>
      <c r="G272" s="556">
        <f>SUM(G268:G271)</f>
        <v>0</v>
      </c>
      <c r="H272" s="557"/>
      <c r="I272" s="556">
        <f>SUM(I268:I271)</f>
        <v>0</v>
      </c>
      <c r="J272" s="557"/>
      <c r="K272" s="556">
        <f>SUM(K268:K271)</f>
        <v>0</v>
      </c>
      <c r="L272" s="557"/>
      <c r="M272" s="556">
        <f>SUM(M268:M271)</f>
        <v>0</v>
      </c>
      <c r="N272" s="557"/>
      <c r="P272" s="105"/>
      <c r="Q272" s="105"/>
      <c r="R272" s="105"/>
      <c r="S272" s="105"/>
      <c r="T272" s="105"/>
    </row>
    <row r="273" spans="1:20" ht="17.100000000000001" customHeight="1">
      <c r="A273" s="849" t="s">
        <v>119</v>
      </c>
      <c r="B273" s="850"/>
      <c r="C273" s="850"/>
      <c r="D273" s="850"/>
      <c r="E273" s="850"/>
      <c r="F273" s="851"/>
      <c r="G273" s="556">
        <f>G272+I272</f>
        <v>0</v>
      </c>
      <c r="H273" s="852"/>
      <c r="I273" s="852"/>
      <c r="J273" s="557"/>
      <c r="K273" s="853">
        <f>K272+M272</f>
        <v>0</v>
      </c>
      <c r="L273" s="854"/>
      <c r="M273" s="854"/>
      <c r="N273" s="854"/>
      <c r="O273" s="86"/>
      <c r="P273" s="105"/>
      <c r="Q273" s="105"/>
      <c r="R273" s="105"/>
      <c r="S273" s="105"/>
      <c r="T273" s="105"/>
    </row>
    <row r="274" spans="1:20" ht="17.100000000000001" customHeight="1">
      <c r="O274" s="86"/>
      <c r="P274" s="105"/>
      <c r="Q274" s="105"/>
      <c r="R274" s="105"/>
      <c r="S274" s="105"/>
      <c r="T274" s="105"/>
    </row>
    <row r="275" spans="1:20" ht="17.100000000000001" customHeight="1">
      <c r="A275" s="533" t="s">
        <v>811</v>
      </c>
      <c r="B275" s="534"/>
      <c r="C275" s="534"/>
      <c r="D275" s="534"/>
      <c r="E275" s="534"/>
      <c r="F275" s="534"/>
      <c r="G275" s="534"/>
      <c r="H275" s="534"/>
      <c r="I275" s="534"/>
      <c r="J275" s="534"/>
      <c r="K275" s="535"/>
      <c r="L275" s="527">
        <v>3</v>
      </c>
      <c r="M275" s="527"/>
      <c r="N275" s="527"/>
      <c r="O275" s="944"/>
      <c r="P275" s="948"/>
      <c r="Q275" s="948"/>
      <c r="R275" s="948"/>
      <c r="S275" s="948"/>
      <c r="T275" s="105"/>
    </row>
    <row r="276" spans="1:20" s="119" customFormat="1" ht="17.100000000000001" customHeight="1">
      <c r="A276" s="285"/>
      <c r="B276" s="287"/>
      <c r="C276" s="287"/>
      <c r="D276" s="287"/>
      <c r="E276" s="287"/>
      <c r="F276" s="287"/>
      <c r="G276" s="287"/>
      <c r="H276" s="287"/>
      <c r="I276" s="287"/>
      <c r="J276" s="287"/>
      <c r="K276" s="287"/>
      <c r="L276" s="139"/>
      <c r="M276" s="139"/>
      <c r="N276" s="273"/>
      <c r="P276" s="293"/>
      <c r="Q276" s="293"/>
      <c r="R276" s="293"/>
      <c r="S276" s="293"/>
      <c r="T276" s="293"/>
    </row>
    <row r="277" spans="1:20" ht="17.100000000000001" customHeight="1">
      <c r="A277" s="423" t="s">
        <v>918</v>
      </c>
      <c r="B277" s="424"/>
      <c r="C277" s="424"/>
      <c r="D277" s="424"/>
      <c r="E277" s="424"/>
      <c r="F277" s="424"/>
      <c r="G277" s="424"/>
      <c r="H277" s="424"/>
      <c r="I277" s="424"/>
      <c r="J277" s="424"/>
      <c r="K277" s="424"/>
      <c r="L277" s="424"/>
      <c r="M277" s="424"/>
      <c r="N277" s="425"/>
      <c r="P277" s="105"/>
      <c r="Q277" s="105"/>
      <c r="R277" s="105"/>
      <c r="S277" s="105"/>
      <c r="T277" s="105"/>
    </row>
    <row r="278" spans="1:20" ht="17.100000000000001" customHeight="1">
      <c r="A278" s="880" t="s">
        <v>181</v>
      </c>
      <c r="B278" s="880"/>
      <c r="C278" s="880"/>
      <c r="D278" s="880"/>
      <c r="E278" s="691" t="s">
        <v>169</v>
      </c>
      <c r="F278" s="728"/>
      <c r="G278" s="728"/>
      <c r="H278" s="728"/>
      <c r="I278" s="728"/>
      <c r="J278" s="728"/>
      <c r="K278" s="728"/>
      <c r="L278" s="692"/>
      <c r="M278" s="881" t="s">
        <v>119</v>
      </c>
      <c r="N278" s="882"/>
    </row>
    <row r="279" spans="1:20" ht="17.100000000000001" customHeight="1">
      <c r="A279" s="880"/>
      <c r="B279" s="880"/>
      <c r="C279" s="880"/>
      <c r="D279" s="880"/>
      <c r="E279" s="688" t="s">
        <v>564</v>
      </c>
      <c r="F279" s="688"/>
      <c r="G279" s="815" t="s">
        <v>565</v>
      </c>
      <c r="H279" s="816"/>
      <c r="I279" s="803" t="s">
        <v>157</v>
      </c>
      <c r="J279" s="803"/>
      <c r="K279" s="803" t="s">
        <v>260</v>
      </c>
      <c r="L279" s="803"/>
      <c r="M279" s="883"/>
      <c r="N279" s="884"/>
    </row>
    <row r="280" spans="1:20" ht="17.100000000000001" customHeight="1">
      <c r="A280" s="880"/>
      <c r="B280" s="880"/>
      <c r="C280" s="880"/>
      <c r="D280" s="880"/>
      <c r="E280" s="278" t="s">
        <v>99</v>
      </c>
      <c r="F280" s="278" t="s">
        <v>100</v>
      </c>
      <c r="G280" s="267" t="s">
        <v>99</v>
      </c>
      <c r="H280" s="284" t="s">
        <v>100</v>
      </c>
      <c r="I280" s="267" t="s">
        <v>99</v>
      </c>
      <c r="J280" s="267" t="s">
        <v>100</v>
      </c>
      <c r="K280" s="267" t="s">
        <v>99</v>
      </c>
      <c r="L280" s="267" t="s">
        <v>100</v>
      </c>
      <c r="M280" s="279" t="s">
        <v>99</v>
      </c>
      <c r="N280" s="267" t="s">
        <v>100</v>
      </c>
    </row>
    <row r="281" spans="1:20" ht="30" customHeight="1">
      <c r="A281" s="712" t="s">
        <v>733</v>
      </c>
      <c r="B281" s="713"/>
      <c r="C281" s="713"/>
      <c r="D281" s="714"/>
      <c r="E281" s="283">
        <v>0</v>
      </c>
      <c r="F281" s="283">
        <v>0</v>
      </c>
      <c r="G281" s="283">
        <v>0</v>
      </c>
      <c r="H281" s="283">
        <v>0</v>
      </c>
      <c r="I281" s="283">
        <v>0</v>
      </c>
      <c r="J281" s="283">
        <v>0</v>
      </c>
      <c r="K281" s="283">
        <v>0</v>
      </c>
      <c r="L281" s="283">
        <v>0</v>
      </c>
      <c r="M281" s="278">
        <f t="shared" ref="M281:N284" si="30">E281+G281+I281+K281</f>
        <v>0</v>
      </c>
      <c r="N281" s="278">
        <f t="shared" si="30"/>
        <v>0</v>
      </c>
    </row>
    <row r="282" spans="1:20" ht="17.100000000000001" customHeight="1">
      <c r="A282" s="712" t="s">
        <v>734</v>
      </c>
      <c r="B282" s="713"/>
      <c r="C282" s="713"/>
      <c r="D282" s="714"/>
      <c r="E282" s="283">
        <v>0</v>
      </c>
      <c r="F282" s="283">
        <v>0</v>
      </c>
      <c r="G282" s="283">
        <v>0</v>
      </c>
      <c r="H282" s="283">
        <v>0</v>
      </c>
      <c r="I282" s="283">
        <v>0</v>
      </c>
      <c r="J282" s="283">
        <v>0</v>
      </c>
      <c r="K282" s="283">
        <v>0</v>
      </c>
      <c r="L282" s="283">
        <v>0</v>
      </c>
      <c r="M282" s="278">
        <f t="shared" si="30"/>
        <v>0</v>
      </c>
      <c r="N282" s="278">
        <f t="shared" si="30"/>
        <v>0</v>
      </c>
    </row>
    <row r="283" spans="1:20" ht="17.100000000000001" customHeight="1">
      <c r="A283" s="712" t="s">
        <v>735</v>
      </c>
      <c r="B283" s="713"/>
      <c r="C283" s="713"/>
      <c r="D283" s="714"/>
      <c r="E283" s="283">
        <v>0</v>
      </c>
      <c r="F283" s="283">
        <v>0</v>
      </c>
      <c r="G283" s="283">
        <v>0</v>
      </c>
      <c r="H283" s="283">
        <v>0</v>
      </c>
      <c r="I283" s="283">
        <v>0</v>
      </c>
      <c r="J283" s="283">
        <v>0</v>
      </c>
      <c r="K283" s="283">
        <v>0</v>
      </c>
      <c r="L283" s="283">
        <v>0</v>
      </c>
      <c r="M283" s="278">
        <f t="shared" si="30"/>
        <v>0</v>
      </c>
      <c r="N283" s="278">
        <f t="shared" si="30"/>
        <v>0</v>
      </c>
    </row>
    <row r="284" spans="1:20" ht="17.100000000000001" customHeight="1">
      <c r="A284" s="867" t="s">
        <v>623</v>
      </c>
      <c r="B284" s="868"/>
      <c r="C284" s="868"/>
      <c r="D284" s="869"/>
      <c r="E284" s="278">
        <f t="shared" ref="E284:L284" si="31">SUM(E281:E283)</f>
        <v>0</v>
      </c>
      <c r="F284" s="278">
        <f t="shared" si="31"/>
        <v>0</v>
      </c>
      <c r="G284" s="278">
        <f t="shared" si="31"/>
        <v>0</v>
      </c>
      <c r="H284" s="278">
        <f t="shared" si="31"/>
        <v>0</v>
      </c>
      <c r="I284" s="278">
        <f t="shared" si="31"/>
        <v>0</v>
      </c>
      <c r="J284" s="278">
        <f t="shared" si="31"/>
        <v>0</v>
      </c>
      <c r="K284" s="278">
        <f t="shared" si="31"/>
        <v>0</v>
      </c>
      <c r="L284" s="278">
        <f t="shared" si="31"/>
        <v>0</v>
      </c>
      <c r="M284" s="278">
        <f t="shared" si="30"/>
        <v>0</v>
      </c>
      <c r="N284" s="278">
        <f t="shared" si="30"/>
        <v>0</v>
      </c>
    </row>
    <row r="285" spans="1:20" ht="17.100000000000001" customHeight="1">
      <c r="A285" s="439" t="s">
        <v>119</v>
      </c>
      <c r="B285" s="440"/>
      <c r="C285" s="440"/>
      <c r="D285" s="440"/>
      <c r="E285" s="688">
        <f>E284+F284</f>
        <v>0</v>
      </c>
      <c r="F285" s="688"/>
      <c r="G285" s="736">
        <f>G284+H284</f>
        <v>0</v>
      </c>
      <c r="H285" s="737"/>
      <c r="I285" s="715">
        <f>I284+J284</f>
        <v>0</v>
      </c>
      <c r="J285" s="715"/>
      <c r="K285" s="715">
        <f>K284+L284</f>
        <v>0</v>
      </c>
      <c r="L285" s="715"/>
      <c r="M285" s="737">
        <f>M284+N284</f>
        <v>0</v>
      </c>
      <c r="N285" s="715"/>
    </row>
    <row r="286" spans="1:20" ht="17.100000000000001" customHeight="1">
      <c r="A286" s="265"/>
      <c r="B286" s="266"/>
      <c r="C286" s="266"/>
      <c r="D286" s="266"/>
      <c r="E286" s="286"/>
      <c r="F286" s="286"/>
      <c r="G286" s="288"/>
      <c r="H286" s="288"/>
      <c r="I286" s="288"/>
      <c r="J286" s="288"/>
      <c r="K286" s="288"/>
      <c r="L286" s="288"/>
      <c r="M286" s="288"/>
      <c r="N286" s="281"/>
    </row>
    <row r="287" spans="1:20" ht="17.100000000000001" customHeight="1">
      <c r="A287" s="423" t="s">
        <v>882</v>
      </c>
      <c r="B287" s="424"/>
      <c r="C287" s="424"/>
      <c r="D287" s="424"/>
      <c r="E287" s="424"/>
      <c r="F287" s="424"/>
      <c r="G287" s="424"/>
      <c r="H287" s="424"/>
      <c r="I287" s="424"/>
      <c r="J287" s="424"/>
      <c r="K287" s="424"/>
      <c r="L287" s="424"/>
      <c r="M287" s="424"/>
      <c r="N287" s="425"/>
    </row>
    <row r="288" spans="1:20" ht="17.100000000000001" customHeight="1">
      <c r="A288" s="880" t="s">
        <v>181</v>
      </c>
      <c r="B288" s="880"/>
      <c r="C288" s="880"/>
      <c r="D288" s="880"/>
      <c r="E288" s="691" t="s">
        <v>169</v>
      </c>
      <c r="F288" s="728"/>
      <c r="G288" s="728"/>
      <c r="H288" s="728"/>
      <c r="I288" s="728"/>
      <c r="J288" s="728"/>
      <c r="K288" s="728"/>
      <c r="L288" s="692"/>
      <c r="M288" s="881" t="s">
        <v>119</v>
      </c>
      <c r="N288" s="882"/>
      <c r="O288" s="86"/>
    </row>
    <row r="289" spans="1:15" ht="17.100000000000001" customHeight="1">
      <c r="A289" s="880"/>
      <c r="B289" s="880"/>
      <c r="C289" s="880"/>
      <c r="D289" s="880"/>
      <c r="E289" s="688" t="s">
        <v>564</v>
      </c>
      <c r="F289" s="688"/>
      <c r="G289" s="815" t="s">
        <v>565</v>
      </c>
      <c r="H289" s="816"/>
      <c r="I289" s="803" t="s">
        <v>157</v>
      </c>
      <c r="J289" s="803"/>
      <c r="K289" s="803" t="s">
        <v>260</v>
      </c>
      <c r="L289" s="803"/>
      <c r="M289" s="883"/>
      <c r="N289" s="884"/>
      <c r="O289" s="124"/>
    </row>
    <row r="290" spans="1:15" ht="17.100000000000001" customHeight="1">
      <c r="A290" s="880"/>
      <c r="B290" s="880"/>
      <c r="C290" s="880"/>
      <c r="D290" s="880"/>
      <c r="E290" s="278" t="s">
        <v>99</v>
      </c>
      <c r="F290" s="278" t="s">
        <v>100</v>
      </c>
      <c r="G290" s="267" t="s">
        <v>99</v>
      </c>
      <c r="H290" s="284" t="s">
        <v>100</v>
      </c>
      <c r="I290" s="267" t="s">
        <v>99</v>
      </c>
      <c r="J290" s="267" t="s">
        <v>100</v>
      </c>
      <c r="K290" s="267" t="s">
        <v>99</v>
      </c>
      <c r="L290" s="267" t="s">
        <v>100</v>
      </c>
      <c r="M290" s="279" t="s">
        <v>99</v>
      </c>
      <c r="N290" s="267" t="s">
        <v>100</v>
      </c>
    </row>
    <row r="291" spans="1:15" ht="30" customHeight="1">
      <c r="A291" s="712" t="s">
        <v>733</v>
      </c>
      <c r="B291" s="713"/>
      <c r="C291" s="713"/>
      <c r="D291" s="714"/>
      <c r="E291" s="283">
        <v>0</v>
      </c>
      <c r="F291" s="283">
        <v>0</v>
      </c>
      <c r="G291" s="283">
        <v>0</v>
      </c>
      <c r="H291" s="283">
        <v>0</v>
      </c>
      <c r="I291" s="283">
        <v>0</v>
      </c>
      <c r="J291" s="283">
        <v>0</v>
      </c>
      <c r="K291" s="283">
        <v>0</v>
      </c>
      <c r="L291" s="283">
        <v>0</v>
      </c>
      <c r="M291" s="278">
        <f t="shared" ref="M291:N294" si="32">E291+G291+I291+K291</f>
        <v>0</v>
      </c>
      <c r="N291" s="278">
        <f t="shared" si="32"/>
        <v>0</v>
      </c>
    </row>
    <row r="292" spans="1:15" ht="17.100000000000001" customHeight="1">
      <c r="A292" s="712" t="s">
        <v>734</v>
      </c>
      <c r="B292" s="713"/>
      <c r="C292" s="713"/>
      <c r="D292" s="714"/>
      <c r="E292" s="283">
        <v>0</v>
      </c>
      <c r="F292" s="283">
        <v>0</v>
      </c>
      <c r="G292" s="283">
        <v>0</v>
      </c>
      <c r="H292" s="283">
        <v>0</v>
      </c>
      <c r="I292" s="283">
        <v>0</v>
      </c>
      <c r="J292" s="283">
        <v>0</v>
      </c>
      <c r="K292" s="283">
        <v>0</v>
      </c>
      <c r="L292" s="283">
        <v>0</v>
      </c>
      <c r="M292" s="278">
        <f t="shared" si="32"/>
        <v>0</v>
      </c>
      <c r="N292" s="278">
        <f t="shared" si="32"/>
        <v>0</v>
      </c>
    </row>
    <row r="293" spans="1:15" ht="17.100000000000001" customHeight="1">
      <c r="A293" s="712" t="s">
        <v>735</v>
      </c>
      <c r="B293" s="713"/>
      <c r="C293" s="713"/>
      <c r="D293" s="714"/>
      <c r="E293" s="283">
        <v>0</v>
      </c>
      <c r="F293" s="283">
        <v>0</v>
      </c>
      <c r="G293" s="283">
        <v>0</v>
      </c>
      <c r="H293" s="283">
        <v>0</v>
      </c>
      <c r="I293" s="283">
        <v>0</v>
      </c>
      <c r="J293" s="283">
        <v>0</v>
      </c>
      <c r="K293" s="283">
        <v>0</v>
      </c>
      <c r="L293" s="283">
        <v>0</v>
      </c>
      <c r="M293" s="278">
        <f t="shared" si="32"/>
        <v>0</v>
      </c>
      <c r="N293" s="278">
        <f t="shared" si="32"/>
        <v>0</v>
      </c>
      <c r="O293" s="119"/>
    </row>
    <row r="294" spans="1:15" ht="17.25" customHeight="1">
      <c r="A294" s="867" t="s">
        <v>623</v>
      </c>
      <c r="B294" s="868"/>
      <c r="C294" s="868"/>
      <c r="D294" s="869"/>
      <c r="E294" s="278">
        <f t="shared" ref="E294:L294" si="33">SUM(E291:E293)</f>
        <v>0</v>
      </c>
      <c r="F294" s="278">
        <f t="shared" si="33"/>
        <v>0</v>
      </c>
      <c r="G294" s="278">
        <f t="shared" si="33"/>
        <v>0</v>
      </c>
      <c r="H294" s="278">
        <f t="shared" si="33"/>
        <v>0</v>
      </c>
      <c r="I294" s="278">
        <f t="shared" si="33"/>
        <v>0</v>
      </c>
      <c r="J294" s="278">
        <f t="shared" si="33"/>
        <v>0</v>
      </c>
      <c r="K294" s="278">
        <f t="shared" si="33"/>
        <v>0</v>
      </c>
      <c r="L294" s="278">
        <f t="shared" si="33"/>
        <v>0</v>
      </c>
      <c r="M294" s="278">
        <f t="shared" si="32"/>
        <v>0</v>
      </c>
      <c r="N294" s="278">
        <f t="shared" si="32"/>
        <v>0</v>
      </c>
      <c r="O294" s="119"/>
    </row>
    <row r="295" spans="1:15" ht="18" customHeight="1">
      <c r="A295" s="439" t="s">
        <v>119</v>
      </c>
      <c r="B295" s="440"/>
      <c r="C295" s="440"/>
      <c r="D295" s="440"/>
      <c r="E295" s="688">
        <f>E294+F294</f>
        <v>0</v>
      </c>
      <c r="F295" s="688"/>
      <c r="G295" s="736">
        <f>G294+H294</f>
        <v>0</v>
      </c>
      <c r="H295" s="737"/>
      <c r="I295" s="715">
        <f>I294+J294</f>
        <v>0</v>
      </c>
      <c r="J295" s="715"/>
      <c r="K295" s="715">
        <f>K294+L294</f>
        <v>0</v>
      </c>
      <c r="L295" s="715"/>
      <c r="M295" s="737">
        <f>M294+N294</f>
        <v>0</v>
      </c>
      <c r="N295" s="715"/>
      <c r="O295" s="119"/>
    </row>
    <row r="296" spans="1:15" ht="18" customHeight="1">
      <c r="A296" s="265"/>
      <c r="B296" s="266"/>
      <c r="C296" s="266"/>
      <c r="D296" s="266"/>
      <c r="E296" s="286"/>
      <c r="F296" s="286"/>
      <c r="G296" s="288"/>
      <c r="H296" s="288"/>
      <c r="I296" s="288"/>
      <c r="J296" s="288"/>
      <c r="K296" s="288"/>
      <c r="L296" s="288"/>
      <c r="M296" s="288"/>
      <c r="N296" s="281"/>
      <c r="O296" s="119"/>
    </row>
    <row r="297" spans="1:15" ht="17.100000000000001" customHeight="1">
      <c r="A297" s="423" t="s">
        <v>919</v>
      </c>
      <c r="B297" s="424"/>
      <c r="C297" s="424"/>
      <c r="D297" s="424"/>
      <c r="E297" s="424"/>
      <c r="F297" s="424"/>
      <c r="G297" s="424"/>
      <c r="H297" s="424"/>
      <c r="I297" s="424"/>
      <c r="J297" s="424"/>
      <c r="K297" s="424"/>
      <c r="L297" s="424"/>
      <c r="M297" s="424"/>
      <c r="N297" s="425"/>
    </row>
    <row r="298" spans="1:15" ht="17.100000000000001" customHeight="1">
      <c r="A298" s="880" t="s">
        <v>181</v>
      </c>
      <c r="B298" s="880"/>
      <c r="C298" s="880"/>
      <c r="D298" s="880"/>
      <c r="E298" s="691" t="s">
        <v>169</v>
      </c>
      <c r="F298" s="728"/>
      <c r="G298" s="728"/>
      <c r="H298" s="728"/>
      <c r="I298" s="728"/>
      <c r="J298" s="728"/>
      <c r="K298" s="728"/>
      <c r="L298" s="692"/>
      <c r="M298" s="881" t="s">
        <v>119</v>
      </c>
      <c r="N298" s="882"/>
    </row>
    <row r="299" spans="1:15" ht="17.100000000000001" customHeight="1">
      <c r="A299" s="880"/>
      <c r="B299" s="880"/>
      <c r="C299" s="880"/>
      <c r="D299" s="880"/>
      <c r="E299" s="688" t="s">
        <v>564</v>
      </c>
      <c r="F299" s="688"/>
      <c r="G299" s="815" t="s">
        <v>565</v>
      </c>
      <c r="H299" s="816"/>
      <c r="I299" s="803" t="s">
        <v>157</v>
      </c>
      <c r="J299" s="803"/>
      <c r="K299" s="803" t="s">
        <v>260</v>
      </c>
      <c r="L299" s="803"/>
      <c r="M299" s="883"/>
      <c r="N299" s="884"/>
    </row>
    <row r="300" spans="1:15" s="119" customFormat="1" ht="17.100000000000001" customHeight="1">
      <c r="A300" s="892" t="s">
        <v>555</v>
      </c>
      <c r="B300" s="893"/>
      <c r="C300" s="893"/>
      <c r="D300" s="894"/>
      <c r="E300" s="660">
        <v>0</v>
      </c>
      <c r="F300" s="661"/>
      <c r="G300" s="660">
        <v>0</v>
      </c>
      <c r="H300" s="661"/>
      <c r="I300" s="660">
        <v>0</v>
      </c>
      <c r="J300" s="661"/>
      <c r="K300" s="660">
        <v>0</v>
      </c>
      <c r="L300" s="661"/>
      <c r="M300" s="693">
        <f>SUM(E300:L300)</f>
        <v>0</v>
      </c>
      <c r="N300" s="694"/>
    </row>
    <row r="301" spans="1:15" s="119" customFormat="1" ht="17.100000000000001" customHeight="1">
      <c r="A301" s="892" t="s">
        <v>556</v>
      </c>
      <c r="B301" s="893"/>
      <c r="C301" s="893"/>
      <c r="D301" s="894"/>
      <c r="E301" s="660">
        <v>0</v>
      </c>
      <c r="F301" s="661"/>
      <c r="G301" s="660">
        <v>0</v>
      </c>
      <c r="H301" s="661"/>
      <c r="I301" s="660">
        <v>0</v>
      </c>
      <c r="J301" s="661"/>
      <c r="K301" s="660">
        <v>0</v>
      </c>
      <c r="L301" s="661"/>
      <c r="M301" s="693">
        <f t="shared" ref="M301:M305" si="34">SUM(E301:L301)</f>
        <v>0</v>
      </c>
      <c r="N301" s="694"/>
      <c r="O301" s="124"/>
    </row>
    <row r="302" spans="1:15" s="119" customFormat="1" ht="17.100000000000001" customHeight="1">
      <c r="A302" s="892" t="s">
        <v>724</v>
      </c>
      <c r="B302" s="893"/>
      <c r="C302" s="893"/>
      <c r="D302" s="894"/>
      <c r="E302" s="660">
        <v>0</v>
      </c>
      <c r="F302" s="661"/>
      <c r="G302" s="660">
        <v>0</v>
      </c>
      <c r="H302" s="661"/>
      <c r="I302" s="660">
        <v>0</v>
      </c>
      <c r="J302" s="661"/>
      <c r="K302" s="660">
        <v>0</v>
      </c>
      <c r="L302" s="661"/>
      <c r="M302" s="693">
        <f t="shared" si="34"/>
        <v>0</v>
      </c>
      <c r="N302" s="694"/>
      <c r="O302" s="124"/>
    </row>
    <row r="303" spans="1:15" s="119" customFormat="1" ht="17.100000000000001" customHeight="1">
      <c r="A303" s="892" t="s">
        <v>718</v>
      </c>
      <c r="B303" s="893"/>
      <c r="C303" s="893"/>
      <c r="D303" s="894"/>
      <c r="E303" s="660">
        <v>0</v>
      </c>
      <c r="F303" s="661"/>
      <c r="G303" s="660">
        <v>0</v>
      </c>
      <c r="H303" s="661"/>
      <c r="I303" s="660">
        <v>0</v>
      </c>
      <c r="J303" s="661"/>
      <c r="K303" s="660">
        <v>0</v>
      </c>
      <c r="L303" s="661"/>
      <c r="M303" s="693">
        <f t="shared" si="34"/>
        <v>0</v>
      </c>
      <c r="N303" s="694"/>
      <c r="O303" s="124"/>
    </row>
    <row r="304" spans="1:15" s="119" customFormat="1" ht="17.100000000000001" customHeight="1">
      <c r="A304" s="892" t="s">
        <v>736</v>
      </c>
      <c r="B304" s="893"/>
      <c r="C304" s="893"/>
      <c r="D304" s="894"/>
      <c r="E304" s="660">
        <v>0</v>
      </c>
      <c r="F304" s="661"/>
      <c r="G304" s="660">
        <v>0</v>
      </c>
      <c r="H304" s="661"/>
      <c r="I304" s="660">
        <v>0</v>
      </c>
      <c r="J304" s="661"/>
      <c r="K304" s="660">
        <v>0</v>
      </c>
      <c r="L304" s="661"/>
      <c r="M304" s="693">
        <f t="shared" si="34"/>
        <v>0</v>
      </c>
      <c r="N304" s="694"/>
      <c r="O304" s="124"/>
    </row>
    <row r="305" spans="1:15" s="119" customFormat="1" ht="17.100000000000001" customHeight="1">
      <c r="A305" s="892" t="s">
        <v>116</v>
      </c>
      <c r="B305" s="893"/>
      <c r="C305" s="893"/>
      <c r="D305" s="894"/>
      <c r="E305" s="660">
        <v>0</v>
      </c>
      <c r="F305" s="661"/>
      <c r="G305" s="660">
        <v>0</v>
      </c>
      <c r="H305" s="661"/>
      <c r="I305" s="660">
        <v>0</v>
      </c>
      <c r="J305" s="661"/>
      <c r="K305" s="660">
        <v>0</v>
      </c>
      <c r="L305" s="661"/>
      <c r="M305" s="693">
        <f t="shared" si="34"/>
        <v>0</v>
      </c>
      <c r="N305" s="694"/>
      <c r="O305" s="124"/>
    </row>
    <row r="306" spans="1:15" ht="17.100000000000001" customHeight="1">
      <c r="A306" s="439" t="s">
        <v>119</v>
      </c>
      <c r="B306" s="440"/>
      <c r="C306" s="440"/>
      <c r="D306" s="440"/>
      <c r="E306" s="693">
        <f>SUM(E300:F305)</f>
        <v>0</v>
      </c>
      <c r="F306" s="694"/>
      <c r="G306" s="693">
        <f>SUM(G300:H305)</f>
        <v>0</v>
      </c>
      <c r="H306" s="694"/>
      <c r="I306" s="693">
        <f t="shared" ref="I306" si="35">SUM(I300:J305)</f>
        <v>0</v>
      </c>
      <c r="J306" s="694"/>
      <c r="K306" s="693">
        <f t="shared" ref="K306" si="36">SUM(K300:L305)</f>
        <v>0</v>
      </c>
      <c r="L306" s="694"/>
      <c r="M306" s="693">
        <f t="shared" ref="M306" si="37">SUM(M300:N305)</f>
        <v>0</v>
      </c>
      <c r="N306" s="694"/>
      <c r="O306" s="86"/>
    </row>
    <row r="307" spans="1:15" ht="17.100000000000001" customHeight="1">
      <c r="A307" s="305"/>
      <c r="B307" s="306"/>
      <c r="C307" s="306"/>
      <c r="D307" s="306"/>
      <c r="E307" s="309"/>
      <c r="F307" s="310"/>
      <c r="G307" s="309"/>
      <c r="H307" s="310"/>
      <c r="I307" s="309"/>
      <c r="J307" s="310"/>
      <c r="K307" s="309"/>
      <c r="L307" s="310"/>
      <c r="M307" s="309"/>
      <c r="N307" s="310"/>
      <c r="O307" s="86"/>
    </row>
    <row r="308" spans="1:15" ht="17.100000000000001" customHeight="1">
      <c r="A308" s="724" t="s">
        <v>812</v>
      </c>
      <c r="B308" s="724"/>
      <c r="C308" s="724"/>
      <c r="D308" s="724"/>
      <c r="E308" s="724"/>
      <c r="F308" s="724"/>
      <c r="G308" s="724"/>
      <c r="H308" s="724"/>
      <c r="I308" s="724"/>
      <c r="J308" s="724"/>
      <c r="K308" s="724"/>
      <c r="L308" s="724"/>
      <c r="M308" s="724"/>
      <c r="N308" s="724"/>
      <c r="O308" s="86"/>
    </row>
    <row r="309" spans="1:15" ht="15" customHeight="1">
      <c r="A309" s="567" t="s">
        <v>791</v>
      </c>
      <c r="B309" s="567"/>
      <c r="C309" s="567"/>
      <c r="D309" s="567"/>
      <c r="E309" s="567"/>
      <c r="F309" s="567"/>
      <c r="G309" s="567"/>
      <c r="H309" s="567"/>
      <c r="I309" s="567"/>
      <c r="J309" s="567"/>
      <c r="K309" s="567"/>
      <c r="L309" s="567"/>
      <c r="M309" s="558">
        <v>0</v>
      </c>
      <c r="N309" s="558"/>
      <c r="O309" s="124"/>
    </row>
    <row r="310" spans="1:15" ht="15" customHeight="1">
      <c r="A310" s="567" t="s">
        <v>792</v>
      </c>
      <c r="B310" s="567"/>
      <c r="C310" s="567"/>
      <c r="D310" s="567"/>
      <c r="E310" s="567"/>
      <c r="F310" s="567"/>
      <c r="G310" s="567"/>
      <c r="H310" s="567"/>
      <c r="I310" s="567"/>
      <c r="J310" s="567"/>
      <c r="K310" s="567"/>
      <c r="L310" s="567"/>
      <c r="M310" s="558">
        <v>0</v>
      </c>
      <c r="N310" s="558"/>
      <c r="O310" s="124"/>
    </row>
    <row r="311" spans="1:15" ht="15" customHeight="1">
      <c r="A311" s="663" t="s">
        <v>119</v>
      </c>
      <c r="B311" s="663"/>
      <c r="C311" s="663"/>
      <c r="D311" s="663"/>
      <c r="E311" s="663"/>
      <c r="F311" s="663"/>
      <c r="G311" s="663"/>
      <c r="H311" s="663"/>
      <c r="I311" s="663"/>
      <c r="J311" s="663"/>
      <c r="K311" s="663"/>
      <c r="L311" s="663"/>
      <c r="M311" s="664">
        <f>SUM(M309:N310)</f>
        <v>0</v>
      </c>
      <c r="N311" s="664"/>
      <c r="O311" s="124"/>
    </row>
    <row r="312" spans="1:15" ht="17.100000000000001" customHeight="1">
      <c r="A312" s="276"/>
      <c r="B312" s="276"/>
      <c r="C312" s="276"/>
      <c r="D312" s="276"/>
      <c r="E312" s="263"/>
      <c r="F312" s="263"/>
      <c r="G312" s="240"/>
      <c r="H312" s="240"/>
      <c r="I312" s="240"/>
      <c r="J312" s="240"/>
      <c r="K312" s="240"/>
      <c r="L312" s="240"/>
      <c r="M312" s="240"/>
      <c r="N312" s="240"/>
    </row>
    <row r="313" spans="1:15" ht="17.100000000000001" customHeight="1">
      <c r="A313" s="701" t="s">
        <v>659</v>
      </c>
      <c r="B313" s="702"/>
      <c r="C313" s="702"/>
      <c r="D313" s="702"/>
      <c r="E313" s="702"/>
      <c r="F313" s="702"/>
      <c r="G313" s="702"/>
      <c r="H313" s="702"/>
      <c r="I313" s="702"/>
      <c r="J313" s="702"/>
      <c r="K313" s="702"/>
      <c r="L313" s="702"/>
      <c r="M313" s="702"/>
      <c r="N313" s="703"/>
    </row>
    <row r="314" spans="1:15" ht="17.100000000000001" customHeight="1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</row>
    <row r="315" spans="1:15" ht="30" customHeight="1">
      <c r="A315" s="533" t="s">
        <v>946</v>
      </c>
      <c r="B315" s="534"/>
      <c r="C315" s="534"/>
      <c r="D315" s="534"/>
      <c r="E315" s="534"/>
      <c r="F315" s="534"/>
      <c r="G315" s="535"/>
      <c r="H315" s="577">
        <v>0</v>
      </c>
      <c r="I315" s="879"/>
      <c r="J315" s="879"/>
      <c r="K315" s="879"/>
      <c r="L315" s="879"/>
      <c r="M315" s="879"/>
      <c r="N315" s="578"/>
      <c r="O315" s="335"/>
    </row>
    <row r="316" spans="1:15" ht="17.100000000000001" customHeight="1">
      <c r="A316" s="137"/>
      <c r="B316" s="137"/>
      <c r="C316" s="137"/>
      <c r="D316" s="137"/>
      <c r="E316" s="137"/>
      <c r="F316" s="137"/>
      <c r="G316" s="137"/>
      <c r="H316" s="138"/>
      <c r="I316" s="138"/>
      <c r="J316" s="138"/>
      <c r="K316" s="138"/>
      <c r="L316" s="138"/>
      <c r="M316" s="138"/>
      <c r="N316" s="138"/>
    </row>
    <row r="317" spans="1:15" ht="17.100000000000001" customHeight="1">
      <c r="A317" s="513" t="s">
        <v>920</v>
      </c>
      <c r="B317" s="514"/>
      <c r="C317" s="514"/>
      <c r="D317" s="514"/>
      <c r="E317" s="514"/>
      <c r="F317" s="514"/>
      <c r="G317" s="514"/>
      <c r="H317" s="514"/>
      <c r="I317" s="514"/>
      <c r="J317" s="514"/>
      <c r="K317" s="514"/>
      <c r="L317" s="514"/>
      <c r="M317" s="514"/>
      <c r="N317" s="515"/>
    </row>
    <row r="318" spans="1:15" ht="17.100000000000001" customHeight="1">
      <c r="A318" s="759" t="s">
        <v>169</v>
      </c>
      <c r="B318" s="760"/>
      <c r="C318" s="760"/>
      <c r="D318" s="760"/>
      <c r="E318" s="760"/>
      <c r="F318" s="760"/>
      <c r="G318" s="760"/>
      <c r="H318" s="761"/>
      <c r="I318" s="693" t="s">
        <v>574</v>
      </c>
      <c r="J318" s="765"/>
      <c r="K318" s="765"/>
      <c r="L318" s="694"/>
      <c r="M318" s="755" t="s">
        <v>119</v>
      </c>
      <c r="N318" s="756"/>
    </row>
    <row r="319" spans="1:15" ht="17.100000000000001" customHeight="1">
      <c r="A319" s="762"/>
      <c r="B319" s="763"/>
      <c r="C319" s="763"/>
      <c r="D319" s="763"/>
      <c r="E319" s="763"/>
      <c r="F319" s="763"/>
      <c r="G319" s="763"/>
      <c r="H319" s="764"/>
      <c r="I319" s="754" t="s">
        <v>99</v>
      </c>
      <c r="J319" s="754"/>
      <c r="K319" s="754" t="s">
        <v>100</v>
      </c>
      <c r="L319" s="754"/>
      <c r="M319" s="757"/>
      <c r="N319" s="758"/>
      <c r="O319" s="86"/>
    </row>
    <row r="320" spans="1:15" ht="17.100000000000001" customHeight="1">
      <c r="A320" s="745" t="s">
        <v>564</v>
      </c>
      <c r="B320" s="746"/>
      <c r="C320" s="746"/>
      <c r="D320" s="746"/>
      <c r="E320" s="746"/>
      <c r="F320" s="746"/>
      <c r="G320" s="746"/>
      <c r="H320" s="747"/>
      <c r="I320" s="766">
        <v>0</v>
      </c>
      <c r="J320" s="767"/>
      <c r="K320" s="766">
        <v>0</v>
      </c>
      <c r="L320" s="767"/>
      <c r="M320" s="736">
        <f>I320+K320</f>
        <v>0</v>
      </c>
      <c r="N320" s="737"/>
      <c r="O320" s="86"/>
    </row>
    <row r="321" spans="1:15" ht="17.100000000000001" customHeight="1">
      <c r="A321" s="748" t="s">
        <v>626</v>
      </c>
      <c r="B321" s="749"/>
      <c r="C321" s="749"/>
      <c r="D321" s="749"/>
      <c r="E321" s="749"/>
      <c r="F321" s="749"/>
      <c r="G321" s="749"/>
      <c r="H321" s="750"/>
      <c r="I321" s="766">
        <v>0</v>
      </c>
      <c r="J321" s="767"/>
      <c r="K321" s="766">
        <v>0</v>
      </c>
      <c r="L321" s="767"/>
      <c r="M321" s="736">
        <f>I321+K321</f>
        <v>0</v>
      </c>
      <c r="N321" s="737"/>
    </row>
    <row r="322" spans="1:15" ht="17.100000000000001" customHeight="1">
      <c r="A322" s="748" t="s">
        <v>157</v>
      </c>
      <c r="B322" s="749"/>
      <c r="C322" s="749"/>
      <c r="D322" s="749"/>
      <c r="E322" s="749"/>
      <c r="F322" s="749"/>
      <c r="G322" s="749"/>
      <c r="H322" s="750"/>
      <c r="I322" s="766">
        <v>0</v>
      </c>
      <c r="J322" s="767"/>
      <c r="K322" s="766">
        <v>0</v>
      </c>
      <c r="L322" s="767"/>
      <c r="M322" s="736">
        <f>I322+K322</f>
        <v>0</v>
      </c>
      <c r="N322" s="737"/>
    </row>
    <row r="323" spans="1:15" ht="17.100000000000001" customHeight="1">
      <c r="A323" s="748" t="s">
        <v>260</v>
      </c>
      <c r="B323" s="749"/>
      <c r="C323" s="749"/>
      <c r="D323" s="749"/>
      <c r="E323" s="749"/>
      <c r="F323" s="749"/>
      <c r="G323" s="749"/>
      <c r="H323" s="750"/>
      <c r="I323" s="766">
        <v>0</v>
      </c>
      <c r="J323" s="767"/>
      <c r="K323" s="766">
        <v>0</v>
      </c>
      <c r="L323" s="767"/>
      <c r="M323" s="736">
        <f>I323+K323</f>
        <v>0</v>
      </c>
      <c r="N323" s="737"/>
    </row>
    <row r="324" spans="1:15" ht="17.100000000000001" customHeight="1">
      <c r="A324" s="768" t="s">
        <v>119</v>
      </c>
      <c r="B324" s="769"/>
      <c r="C324" s="769"/>
      <c r="D324" s="769"/>
      <c r="E324" s="769"/>
      <c r="F324" s="769"/>
      <c r="G324" s="769"/>
      <c r="H324" s="770"/>
      <c r="I324" s="736">
        <f>SUM(I320:I323)</f>
        <v>0</v>
      </c>
      <c r="J324" s="737"/>
      <c r="K324" s="736">
        <f>SUM(K320:K323)</f>
        <v>0</v>
      </c>
      <c r="L324" s="737"/>
      <c r="M324" s="736">
        <f>I324+K324</f>
        <v>0</v>
      </c>
      <c r="N324" s="737"/>
    </row>
    <row r="325" spans="1:15" ht="17.100000000000001" customHeight="1">
      <c r="A325" s="137"/>
      <c r="B325" s="137"/>
      <c r="C325" s="137"/>
      <c r="D325" s="137"/>
      <c r="E325" s="137"/>
      <c r="F325" s="137"/>
      <c r="G325" s="137"/>
      <c r="H325" s="138"/>
      <c r="I325" s="104"/>
      <c r="J325" s="104"/>
      <c r="K325" s="104"/>
      <c r="L325" s="104"/>
      <c r="M325" s="104"/>
      <c r="N325" s="104"/>
    </row>
    <row r="326" spans="1:15" ht="17.100000000000001" customHeight="1">
      <c r="A326" s="513" t="s">
        <v>921</v>
      </c>
      <c r="B326" s="514"/>
      <c r="C326" s="514"/>
      <c r="D326" s="514"/>
      <c r="E326" s="514"/>
      <c r="F326" s="514"/>
      <c r="G326" s="514"/>
      <c r="H326" s="514"/>
      <c r="I326" s="514"/>
      <c r="J326" s="514"/>
      <c r="K326" s="514"/>
      <c r="L326" s="514"/>
      <c r="M326" s="514"/>
      <c r="N326" s="515"/>
    </row>
    <row r="327" spans="1:15" ht="17.100000000000001" customHeight="1">
      <c r="A327" s="759" t="s">
        <v>169</v>
      </c>
      <c r="B327" s="760"/>
      <c r="C327" s="760"/>
      <c r="D327" s="760"/>
      <c r="E327" s="760"/>
      <c r="F327" s="760"/>
      <c r="G327" s="760"/>
      <c r="H327" s="761"/>
      <c r="I327" s="693" t="s">
        <v>574</v>
      </c>
      <c r="J327" s="765"/>
      <c r="K327" s="765"/>
      <c r="L327" s="694"/>
      <c r="M327" s="755" t="s">
        <v>119</v>
      </c>
      <c r="N327" s="756"/>
    </row>
    <row r="328" spans="1:15" ht="17.100000000000001" customHeight="1">
      <c r="A328" s="762"/>
      <c r="B328" s="763"/>
      <c r="C328" s="763"/>
      <c r="D328" s="763"/>
      <c r="E328" s="763"/>
      <c r="F328" s="763"/>
      <c r="G328" s="763"/>
      <c r="H328" s="764"/>
      <c r="I328" s="754" t="s">
        <v>99</v>
      </c>
      <c r="J328" s="754"/>
      <c r="K328" s="754" t="s">
        <v>100</v>
      </c>
      <c r="L328" s="754"/>
      <c r="M328" s="757"/>
      <c r="N328" s="758"/>
    </row>
    <row r="329" spans="1:15" ht="17.100000000000001" customHeight="1">
      <c r="A329" s="745" t="s">
        <v>564</v>
      </c>
      <c r="B329" s="746"/>
      <c r="C329" s="746"/>
      <c r="D329" s="746"/>
      <c r="E329" s="746"/>
      <c r="F329" s="746"/>
      <c r="G329" s="746"/>
      <c r="H329" s="747"/>
      <c r="I329" s="766">
        <v>0</v>
      </c>
      <c r="J329" s="767"/>
      <c r="K329" s="766">
        <v>0</v>
      </c>
      <c r="L329" s="767"/>
      <c r="M329" s="736">
        <f>I329+K329</f>
        <v>0</v>
      </c>
      <c r="N329" s="737"/>
    </row>
    <row r="330" spans="1:15" ht="17.100000000000001" customHeight="1">
      <c r="A330" s="748" t="s">
        <v>626</v>
      </c>
      <c r="B330" s="749"/>
      <c r="C330" s="749"/>
      <c r="D330" s="749"/>
      <c r="E330" s="749"/>
      <c r="F330" s="749"/>
      <c r="G330" s="749"/>
      <c r="H330" s="750"/>
      <c r="I330" s="766">
        <v>0</v>
      </c>
      <c r="J330" s="767"/>
      <c r="K330" s="766">
        <v>0</v>
      </c>
      <c r="L330" s="767"/>
      <c r="M330" s="736">
        <f>I330+K330</f>
        <v>0</v>
      </c>
      <c r="N330" s="737"/>
    </row>
    <row r="331" spans="1:15" ht="17.100000000000001" customHeight="1">
      <c r="A331" s="748" t="s">
        <v>157</v>
      </c>
      <c r="B331" s="749"/>
      <c r="C331" s="749"/>
      <c r="D331" s="749"/>
      <c r="E331" s="749"/>
      <c r="F331" s="749"/>
      <c r="G331" s="749"/>
      <c r="H331" s="750"/>
      <c r="I331" s="766">
        <v>0</v>
      </c>
      <c r="J331" s="767"/>
      <c r="K331" s="766">
        <v>0</v>
      </c>
      <c r="L331" s="767"/>
      <c r="M331" s="736">
        <f>I331+K331</f>
        <v>0</v>
      </c>
      <c r="N331" s="737"/>
    </row>
    <row r="332" spans="1:15" ht="17.100000000000001" customHeight="1">
      <c r="A332" s="748" t="s">
        <v>260</v>
      </c>
      <c r="B332" s="749"/>
      <c r="C332" s="749"/>
      <c r="D332" s="749"/>
      <c r="E332" s="749"/>
      <c r="F332" s="749"/>
      <c r="G332" s="749"/>
      <c r="H332" s="750"/>
      <c r="I332" s="766">
        <v>0</v>
      </c>
      <c r="J332" s="767"/>
      <c r="K332" s="766">
        <v>0</v>
      </c>
      <c r="L332" s="767"/>
      <c r="M332" s="736">
        <f>I332+K332</f>
        <v>0</v>
      </c>
      <c r="N332" s="737"/>
    </row>
    <row r="333" spans="1:15" ht="17.100000000000001" customHeight="1">
      <c r="A333" s="768" t="s">
        <v>119</v>
      </c>
      <c r="B333" s="769"/>
      <c r="C333" s="769"/>
      <c r="D333" s="769"/>
      <c r="E333" s="769"/>
      <c r="F333" s="769"/>
      <c r="G333" s="769"/>
      <c r="H333" s="770"/>
      <c r="I333" s="736">
        <f>SUM(I329:I332)</f>
        <v>0</v>
      </c>
      <c r="J333" s="737"/>
      <c r="K333" s="736">
        <f>SUM(K329:K332)</f>
        <v>0</v>
      </c>
      <c r="L333" s="737"/>
      <c r="M333" s="736">
        <f>I333+K333</f>
        <v>0</v>
      </c>
      <c r="N333" s="737"/>
    </row>
    <row r="334" spans="1:15" ht="17.100000000000001" customHeight="1">
      <c r="A334" s="130"/>
      <c r="B334" s="130"/>
      <c r="C334" s="130"/>
      <c r="D334" s="130"/>
      <c r="E334" s="130"/>
      <c r="F334" s="130"/>
      <c r="G334" s="130"/>
      <c r="H334" s="130"/>
      <c r="I334" s="112"/>
      <c r="J334" s="112"/>
      <c r="K334" s="112"/>
      <c r="L334" s="112"/>
      <c r="M334" s="112"/>
      <c r="N334" s="112"/>
      <c r="O334" s="86"/>
    </row>
    <row r="335" spans="1:15" ht="17.100000000000001" customHeight="1">
      <c r="A335" s="513" t="s">
        <v>922</v>
      </c>
      <c r="B335" s="514"/>
      <c r="C335" s="514"/>
      <c r="D335" s="514"/>
      <c r="E335" s="514"/>
      <c r="F335" s="514"/>
      <c r="G335" s="514"/>
      <c r="H335" s="514"/>
      <c r="I335" s="514"/>
      <c r="J335" s="514"/>
      <c r="K335" s="514"/>
      <c r="L335" s="514"/>
      <c r="M335" s="514"/>
      <c r="N335" s="515"/>
    </row>
    <row r="336" spans="1:15" ht="17.100000000000001" customHeight="1">
      <c r="A336" s="759" t="s">
        <v>647</v>
      </c>
      <c r="B336" s="760"/>
      <c r="C336" s="760"/>
      <c r="D336" s="760"/>
      <c r="E336" s="760"/>
      <c r="F336" s="760"/>
      <c r="G336" s="760"/>
      <c r="H336" s="761"/>
      <c r="I336" s="693" t="s">
        <v>574</v>
      </c>
      <c r="J336" s="765"/>
      <c r="K336" s="765"/>
      <c r="L336" s="694"/>
      <c r="M336" s="755" t="s">
        <v>119</v>
      </c>
      <c r="N336" s="756"/>
    </row>
    <row r="337" spans="1:14" ht="17.100000000000001" customHeight="1">
      <c r="A337" s="762"/>
      <c r="B337" s="763"/>
      <c r="C337" s="763"/>
      <c r="D337" s="763"/>
      <c r="E337" s="763"/>
      <c r="F337" s="763"/>
      <c r="G337" s="763"/>
      <c r="H337" s="764"/>
      <c r="I337" s="754" t="s">
        <v>99</v>
      </c>
      <c r="J337" s="754"/>
      <c r="K337" s="754" t="s">
        <v>100</v>
      </c>
      <c r="L337" s="754"/>
      <c r="M337" s="757"/>
      <c r="N337" s="758"/>
    </row>
    <row r="338" spans="1:14" ht="30" customHeight="1">
      <c r="A338" s="745" t="s">
        <v>646</v>
      </c>
      <c r="B338" s="746"/>
      <c r="C338" s="746"/>
      <c r="D338" s="746"/>
      <c r="E338" s="746"/>
      <c r="F338" s="746"/>
      <c r="G338" s="746"/>
      <c r="H338" s="747"/>
      <c r="I338" s="766">
        <v>0</v>
      </c>
      <c r="J338" s="767"/>
      <c r="K338" s="766">
        <v>0</v>
      </c>
      <c r="L338" s="767"/>
      <c r="M338" s="736">
        <f>I338+K338</f>
        <v>0</v>
      </c>
      <c r="N338" s="737"/>
    </row>
    <row r="339" spans="1:14" ht="17.100000000000001" customHeight="1">
      <c r="A339" s="748" t="s">
        <v>627</v>
      </c>
      <c r="B339" s="749"/>
      <c r="C339" s="749"/>
      <c r="D339" s="749"/>
      <c r="E339" s="749"/>
      <c r="F339" s="749"/>
      <c r="G339" s="749"/>
      <c r="H339" s="750"/>
      <c r="I339" s="766">
        <v>0</v>
      </c>
      <c r="J339" s="767"/>
      <c r="K339" s="766">
        <v>0</v>
      </c>
      <c r="L339" s="767"/>
      <c r="M339" s="736">
        <f>I339+K339</f>
        <v>0</v>
      </c>
      <c r="N339" s="737"/>
    </row>
    <row r="340" spans="1:14" ht="17.100000000000001" customHeight="1">
      <c r="A340" s="768" t="s">
        <v>119</v>
      </c>
      <c r="B340" s="769"/>
      <c r="C340" s="769"/>
      <c r="D340" s="769"/>
      <c r="E340" s="769"/>
      <c r="F340" s="769"/>
      <c r="G340" s="769"/>
      <c r="H340" s="770"/>
      <c r="I340" s="736">
        <f>SUM(I338:I339)</f>
        <v>0</v>
      </c>
      <c r="J340" s="737"/>
      <c r="K340" s="736">
        <f>SUM(K338:K339)</f>
        <v>0</v>
      </c>
      <c r="L340" s="737"/>
      <c r="M340" s="736">
        <f>I340+K340</f>
        <v>0</v>
      </c>
      <c r="N340" s="737"/>
    </row>
    <row r="341" spans="1:14" ht="17.100000000000001" customHeight="1">
      <c r="A341" s="127"/>
      <c r="B341" s="128"/>
      <c r="C341" s="128"/>
      <c r="D341" s="128"/>
      <c r="E341" s="128"/>
      <c r="F341" s="128"/>
      <c r="G341" s="128"/>
      <c r="H341" s="139"/>
      <c r="I341" s="125"/>
      <c r="J341" s="125"/>
      <c r="K341" s="125"/>
      <c r="L341" s="125"/>
      <c r="M341" s="125"/>
      <c r="N341" s="126"/>
    </row>
    <row r="342" spans="1:14" ht="30" customHeight="1">
      <c r="A342" s="533" t="s">
        <v>936</v>
      </c>
      <c r="B342" s="534"/>
      <c r="C342" s="534"/>
      <c r="D342" s="534"/>
      <c r="E342" s="534"/>
      <c r="F342" s="534"/>
      <c r="G342" s="534"/>
      <c r="H342" s="527">
        <v>0</v>
      </c>
      <c r="I342" s="527"/>
      <c r="J342" s="527"/>
      <c r="K342" s="527"/>
      <c r="L342" s="527"/>
      <c r="M342" s="527"/>
      <c r="N342" s="527"/>
    </row>
    <row r="343" spans="1:14" ht="30" customHeight="1">
      <c r="A343" s="533" t="s">
        <v>947</v>
      </c>
      <c r="B343" s="534"/>
      <c r="C343" s="534"/>
      <c r="D343" s="534"/>
      <c r="E343" s="534"/>
      <c r="F343" s="534"/>
      <c r="G343" s="534"/>
      <c r="H343" s="527">
        <v>3</v>
      </c>
      <c r="I343" s="527"/>
      <c r="J343" s="527"/>
      <c r="K343" s="527"/>
      <c r="L343" s="527"/>
      <c r="M343" s="527"/>
      <c r="N343" s="527"/>
    </row>
    <row r="345" spans="1:14" ht="17.100000000000001" customHeight="1">
      <c r="A345" s="701" t="s">
        <v>815</v>
      </c>
      <c r="B345" s="702"/>
      <c r="C345" s="702"/>
      <c r="D345" s="702"/>
      <c r="E345" s="702"/>
      <c r="F345" s="702"/>
      <c r="G345" s="702"/>
      <c r="H345" s="702"/>
      <c r="I345" s="702"/>
      <c r="J345" s="702"/>
      <c r="K345" s="702"/>
      <c r="L345" s="702"/>
      <c r="M345" s="702"/>
      <c r="N345" s="703"/>
    </row>
    <row r="347" spans="1:14" ht="30" customHeight="1">
      <c r="A347" s="792" t="s">
        <v>937</v>
      </c>
      <c r="B347" s="793"/>
      <c r="C347" s="793"/>
      <c r="D347" s="793"/>
      <c r="E347" s="793"/>
      <c r="F347" s="793"/>
      <c r="G347" s="793"/>
      <c r="H347" s="793"/>
      <c r="I347" s="793"/>
      <c r="J347" s="793"/>
      <c r="K347" s="793"/>
      <c r="L347" s="793"/>
      <c r="M347" s="793"/>
      <c r="N347" s="794"/>
    </row>
    <row r="348" spans="1:14" ht="30" customHeight="1">
      <c r="A348" s="796" t="s">
        <v>938</v>
      </c>
      <c r="B348" s="797"/>
      <c r="C348" s="797"/>
      <c r="D348" s="797"/>
      <c r="E348" s="797"/>
      <c r="F348" s="797"/>
      <c r="G348" s="797"/>
      <c r="H348" s="797"/>
      <c r="I348" s="797"/>
      <c r="J348" s="798"/>
      <c r="K348" s="696">
        <v>3</v>
      </c>
      <c r="L348" s="696"/>
      <c r="M348" s="696"/>
      <c r="N348" s="696"/>
    </row>
    <row r="349" spans="1:14" ht="30" customHeight="1">
      <c r="A349" s="796" t="s">
        <v>939</v>
      </c>
      <c r="B349" s="797"/>
      <c r="C349" s="797"/>
      <c r="D349" s="797"/>
      <c r="E349" s="797"/>
      <c r="F349" s="797"/>
      <c r="G349" s="797"/>
      <c r="H349" s="797"/>
      <c r="I349" s="797"/>
      <c r="J349" s="798"/>
      <c r="K349" s="696">
        <v>5</v>
      </c>
      <c r="L349" s="696"/>
      <c r="M349" s="696"/>
      <c r="N349" s="696"/>
    </row>
    <row r="351" spans="1:14" ht="30" customHeight="1">
      <c r="A351" s="799" t="s">
        <v>940</v>
      </c>
      <c r="B351" s="800"/>
      <c r="C351" s="800"/>
      <c r="D351" s="800"/>
      <c r="E351" s="800"/>
      <c r="F351" s="800"/>
      <c r="G351" s="800"/>
      <c r="H351" s="800"/>
      <c r="I351" s="800"/>
      <c r="J351" s="800"/>
      <c r="K351" s="800"/>
      <c r="L351" s="800"/>
      <c r="M351" s="800"/>
      <c r="N351" s="801"/>
    </row>
    <row r="352" spans="1:14" ht="17.100000000000001" customHeight="1">
      <c r="A352" s="780" t="s">
        <v>371</v>
      </c>
      <c r="B352" s="781"/>
      <c r="C352" s="781"/>
      <c r="D352" s="781"/>
      <c r="E352" s="781"/>
      <c r="F352" s="781"/>
      <c r="G352" s="781"/>
      <c r="H352" s="781"/>
      <c r="I352" s="781"/>
      <c r="J352" s="782"/>
      <c r="K352" s="789" t="s">
        <v>372</v>
      </c>
      <c r="L352" s="789"/>
      <c r="M352" s="790" t="s">
        <v>162</v>
      </c>
      <c r="N352" s="791"/>
    </row>
    <row r="353" spans="1:15" ht="17.100000000000001" customHeight="1">
      <c r="A353" s="783" t="s">
        <v>409</v>
      </c>
      <c r="B353" s="784"/>
      <c r="C353" s="784"/>
      <c r="D353" s="784"/>
      <c r="E353" s="784"/>
      <c r="F353" s="784"/>
      <c r="G353" s="784"/>
      <c r="H353" s="784"/>
      <c r="I353" s="784"/>
      <c r="J353" s="785"/>
      <c r="K353" s="719">
        <v>6</v>
      </c>
      <c r="L353" s="786"/>
      <c r="M353" s="696">
        <v>9</v>
      </c>
      <c r="N353" s="696"/>
    </row>
    <row r="354" spans="1:15" ht="30" customHeight="1">
      <c r="A354" s="774" t="s">
        <v>369</v>
      </c>
      <c r="B354" s="775"/>
      <c r="C354" s="775"/>
      <c r="D354" s="775"/>
      <c r="E354" s="775"/>
      <c r="F354" s="775"/>
      <c r="G354" s="775"/>
      <c r="H354" s="775"/>
      <c r="I354" s="775"/>
      <c r="J354" s="776"/>
      <c r="K354" s="719">
        <v>1</v>
      </c>
      <c r="L354" s="786"/>
      <c r="M354" s="696">
        <v>3</v>
      </c>
      <c r="N354" s="696"/>
    </row>
    <row r="355" spans="1:15" ht="17.100000000000001" customHeight="1">
      <c r="A355" s="777" t="s">
        <v>370</v>
      </c>
      <c r="B355" s="778"/>
      <c r="C355" s="778"/>
      <c r="D355" s="778"/>
      <c r="E355" s="778"/>
      <c r="F355" s="778"/>
      <c r="G355" s="778"/>
      <c r="H355" s="778"/>
      <c r="I355" s="778"/>
      <c r="J355" s="779"/>
      <c r="K355" s="719">
        <v>0</v>
      </c>
      <c r="L355" s="786"/>
      <c r="M355" s="696">
        <v>0</v>
      </c>
      <c r="N355" s="696"/>
    </row>
    <row r="356" spans="1:15" ht="17.100000000000001" customHeight="1">
      <c r="A356" s="780" t="s">
        <v>119</v>
      </c>
      <c r="B356" s="781"/>
      <c r="C356" s="781"/>
      <c r="D356" s="781"/>
      <c r="E356" s="781"/>
      <c r="F356" s="781"/>
      <c r="G356" s="781"/>
      <c r="H356" s="781"/>
      <c r="I356" s="781"/>
      <c r="J356" s="782"/>
      <c r="K356" s="787">
        <f>SUM(K353:K355)</f>
        <v>7</v>
      </c>
      <c r="L356" s="788"/>
      <c r="M356" s="795">
        <f>SUM(M353:M355)</f>
        <v>12</v>
      </c>
      <c r="N356" s="795"/>
    </row>
    <row r="358" spans="1:15" ht="30" customHeight="1">
      <c r="A358" s="792" t="s">
        <v>941</v>
      </c>
      <c r="B358" s="793"/>
      <c r="C358" s="793"/>
      <c r="D358" s="793"/>
      <c r="E358" s="793"/>
      <c r="F358" s="793"/>
      <c r="G358" s="793"/>
      <c r="H358" s="793"/>
      <c r="I358" s="793"/>
      <c r="J358" s="793"/>
      <c r="K358" s="793"/>
      <c r="L358" s="793"/>
      <c r="M358" s="793"/>
      <c r="N358" s="794"/>
    </row>
    <row r="359" spans="1:15" ht="17.100000000000001" customHeight="1">
      <c r="A359" s="780" t="s">
        <v>8</v>
      </c>
      <c r="B359" s="781"/>
      <c r="C359" s="781"/>
      <c r="D359" s="781"/>
      <c r="E359" s="781"/>
      <c r="F359" s="781"/>
      <c r="G359" s="781"/>
      <c r="H359" s="781"/>
      <c r="I359" s="781"/>
      <c r="J359" s="782"/>
      <c r="K359" s="789" t="s">
        <v>255</v>
      </c>
      <c r="L359" s="789"/>
      <c r="M359" s="790" t="s">
        <v>162</v>
      </c>
      <c r="N359" s="791"/>
    </row>
    <row r="360" spans="1:15" ht="17.100000000000001" customHeight="1">
      <c r="A360" s="783" t="s">
        <v>297</v>
      </c>
      <c r="B360" s="784"/>
      <c r="C360" s="784"/>
      <c r="D360" s="784"/>
      <c r="E360" s="784"/>
      <c r="F360" s="784"/>
      <c r="G360" s="784"/>
      <c r="H360" s="784"/>
      <c r="I360" s="784"/>
      <c r="J360" s="785"/>
      <c r="K360" s="719">
        <v>3</v>
      </c>
      <c r="L360" s="786"/>
      <c r="M360" s="696">
        <v>3</v>
      </c>
      <c r="N360" s="696"/>
    </row>
    <row r="361" spans="1:15" ht="17.100000000000001" customHeight="1">
      <c r="A361" s="774" t="s">
        <v>706</v>
      </c>
      <c r="B361" s="775"/>
      <c r="C361" s="775"/>
      <c r="D361" s="775"/>
      <c r="E361" s="775"/>
      <c r="F361" s="775"/>
      <c r="G361" s="775"/>
      <c r="H361" s="775"/>
      <c r="I361" s="775"/>
      <c r="J361" s="776"/>
      <c r="K361" s="719">
        <v>0</v>
      </c>
      <c r="L361" s="786"/>
      <c r="M361" s="696">
        <v>0</v>
      </c>
      <c r="N361" s="696"/>
    </row>
    <row r="362" spans="1:15" ht="17.100000000000001" customHeight="1">
      <c r="A362" s="777" t="s">
        <v>329</v>
      </c>
      <c r="B362" s="778"/>
      <c r="C362" s="778"/>
      <c r="D362" s="778"/>
      <c r="E362" s="778"/>
      <c r="F362" s="778"/>
      <c r="G362" s="778"/>
      <c r="H362" s="778"/>
      <c r="I362" s="778"/>
      <c r="J362" s="779"/>
      <c r="K362" s="719">
        <v>0</v>
      </c>
      <c r="L362" s="786"/>
      <c r="M362" s="696">
        <v>0</v>
      </c>
      <c r="N362" s="696"/>
    </row>
    <row r="363" spans="1:15" ht="17.100000000000001" customHeight="1">
      <c r="A363" s="783" t="s">
        <v>604</v>
      </c>
      <c r="B363" s="784"/>
      <c r="C363" s="784"/>
      <c r="D363" s="784"/>
      <c r="E363" s="784"/>
      <c r="F363" s="784"/>
      <c r="G363" s="784"/>
      <c r="H363" s="784"/>
      <c r="I363" s="784"/>
      <c r="J363" s="785"/>
      <c r="K363" s="771">
        <v>0</v>
      </c>
      <c r="L363" s="772"/>
      <c r="M363" s="773">
        <v>0</v>
      </c>
      <c r="N363" s="773"/>
    </row>
    <row r="364" spans="1:15" ht="17.100000000000001" customHeight="1">
      <c r="A364" s="780" t="s">
        <v>119</v>
      </c>
      <c r="B364" s="781"/>
      <c r="C364" s="781"/>
      <c r="D364" s="781"/>
      <c r="E364" s="781"/>
      <c r="F364" s="781"/>
      <c r="G364" s="781"/>
      <c r="H364" s="781"/>
      <c r="I364" s="781"/>
      <c r="J364" s="782"/>
      <c r="K364" s="808">
        <f>SUM(K360:K363)</f>
        <v>3</v>
      </c>
      <c r="L364" s="809"/>
      <c r="M364" s="810">
        <f>SUM(M360:M363)</f>
        <v>3</v>
      </c>
      <c r="N364" s="810"/>
      <c r="O364" s="222"/>
    </row>
    <row r="366" spans="1:15" ht="17.100000000000001" customHeight="1">
      <c r="A366" s="711" t="s">
        <v>816</v>
      </c>
      <c r="B366" s="711"/>
      <c r="C366" s="711"/>
      <c r="D366" s="711"/>
      <c r="E366" s="711"/>
      <c r="F366" s="711"/>
      <c r="G366" s="711"/>
      <c r="H366" s="711"/>
      <c r="I366" s="711"/>
      <c r="J366" s="711"/>
      <c r="K366" s="711"/>
      <c r="L366" s="711"/>
      <c r="M366" s="711"/>
      <c r="N366" s="711"/>
    </row>
    <row r="367" spans="1:15" ht="17.100000000000001" customHeight="1">
      <c r="A367" s="81"/>
    </row>
    <row r="368" spans="1:15" ht="17.100000000000001" customHeight="1">
      <c r="A368" s="454" t="s">
        <v>942</v>
      </c>
      <c r="B368" s="454"/>
      <c r="C368" s="454"/>
      <c r="D368" s="454"/>
      <c r="E368" s="454"/>
      <c r="F368" s="454"/>
      <c r="G368" s="454"/>
      <c r="H368" s="454"/>
      <c r="I368" s="454"/>
      <c r="J368" s="454"/>
      <c r="K368" s="454"/>
      <c r="L368" s="454"/>
      <c r="M368" s="454"/>
      <c r="N368" s="454"/>
    </row>
    <row r="369" spans="1:14" ht="17.100000000000001" customHeight="1">
      <c r="A369" s="834" t="s">
        <v>539</v>
      </c>
      <c r="B369" s="834"/>
      <c r="C369" s="834"/>
      <c r="D369" s="834"/>
      <c r="E369" s="834"/>
      <c r="F369" s="834"/>
      <c r="G369" s="834"/>
      <c r="H369" s="834"/>
      <c r="I369" s="834"/>
      <c r="J369" s="834"/>
      <c r="K369" s="695">
        <v>566</v>
      </c>
      <c r="L369" s="695"/>
      <c r="M369" s="695"/>
      <c r="N369" s="695"/>
    </row>
    <row r="370" spans="1:14" ht="17.100000000000001" customHeight="1">
      <c r="A370" s="834" t="s">
        <v>746</v>
      </c>
      <c r="B370" s="834"/>
      <c r="C370" s="834"/>
      <c r="D370" s="834"/>
      <c r="E370" s="834"/>
      <c r="F370" s="834"/>
      <c r="G370" s="834"/>
      <c r="H370" s="834"/>
      <c r="I370" s="834"/>
      <c r="J370" s="834"/>
      <c r="K370" s="695">
        <v>27</v>
      </c>
      <c r="L370" s="695"/>
      <c r="M370" s="695"/>
      <c r="N370" s="695"/>
    </row>
    <row r="371" spans="1:14" ht="17.100000000000001" customHeight="1">
      <c r="A371" s="834" t="s">
        <v>747</v>
      </c>
      <c r="B371" s="834"/>
      <c r="C371" s="834"/>
      <c r="D371" s="834"/>
      <c r="E371" s="834"/>
      <c r="F371" s="834"/>
      <c r="G371" s="834"/>
      <c r="H371" s="834"/>
      <c r="I371" s="834"/>
      <c r="J371" s="834"/>
      <c r="K371" s="695">
        <v>14</v>
      </c>
      <c r="L371" s="695"/>
      <c r="M371" s="695"/>
      <c r="N371" s="695"/>
    </row>
    <row r="372" spans="1:14" ht="17.100000000000001" customHeight="1">
      <c r="I372" s="119"/>
      <c r="J372" s="119"/>
      <c r="K372" s="119"/>
      <c r="L372" s="119"/>
      <c r="M372" s="119"/>
      <c r="N372" s="119"/>
    </row>
    <row r="373" spans="1:14" ht="17.100000000000001" customHeight="1">
      <c r="A373" s="228"/>
      <c r="B373" s="228"/>
      <c r="C373" s="228"/>
      <c r="D373" s="228"/>
      <c r="E373" s="228"/>
      <c r="F373" s="228"/>
      <c r="G373" s="228"/>
      <c r="H373" s="228"/>
      <c r="I373" s="228"/>
      <c r="J373" s="228"/>
      <c r="K373" s="229"/>
      <c r="L373" s="229"/>
      <c r="M373" s="229"/>
      <c r="N373" s="229"/>
    </row>
  </sheetData>
  <sheetProtection password="CD76" sheet="1" objects="1" scenarios="1"/>
  <mergeCells count="871">
    <mergeCell ref="I168:J168"/>
    <mergeCell ref="K168:L168"/>
    <mergeCell ref="I165:J165"/>
    <mergeCell ref="K165:L165"/>
    <mergeCell ref="M165:N165"/>
    <mergeCell ref="A167:N167"/>
    <mergeCell ref="A168:D168"/>
    <mergeCell ref="E168:F168"/>
    <mergeCell ref="M168:N168"/>
    <mergeCell ref="H105:N105"/>
    <mergeCell ref="A106:G106"/>
    <mergeCell ref="H106:N106"/>
    <mergeCell ref="A107:G107"/>
    <mergeCell ref="H107:N107"/>
    <mergeCell ref="M132:N132"/>
    <mergeCell ref="A161:D161"/>
    <mergeCell ref="A162:D162"/>
    <mergeCell ref="A163:D163"/>
    <mergeCell ref="E152:F152"/>
    <mergeCell ref="G152:H152"/>
    <mergeCell ref="I152:J152"/>
    <mergeCell ref="K152:L152"/>
    <mergeCell ref="G141:H141"/>
    <mergeCell ref="A123:J124"/>
    <mergeCell ref="A133:J133"/>
    <mergeCell ref="A151:N151"/>
    <mergeCell ref="A129:J129"/>
    <mergeCell ref="I136:J136"/>
    <mergeCell ref="I144:J144"/>
    <mergeCell ref="A139:D139"/>
    <mergeCell ref="A140:D140"/>
    <mergeCell ref="M152:N152"/>
    <mergeCell ref="A152:D153"/>
    <mergeCell ref="O93:X93"/>
    <mergeCell ref="O222:Y222"/>
    <mergeCell ref="O275:S275"/>
    <mergeCell ref="O21:V21"/>
    <mergeCell ref="M302:N302"/>
    <mergeCell ref="I285:J285"/>
    <mergeCell ref="K129:L129"/>
    <mergeCell ref="M129:N129"/>
    <mergeCell ref="K206:L206"/>
    <mergeCell ref="K207:L207"/>
    <mergeCell ref="M263:N263"/>
    <mergeCell ref="K259:L259"/>
    <mergeCell ref="M259:N259"/>
    <mergeCell ref="H57:N57"/>
    <mergeCell ref="K77:N77"/>
    <mergeCell ref="A77:J77"/>
    <mergeCell ref="A298:D299"/>
    <mergeCell ref="K285:L285"/>
    <mergeCell ref="M285:N285"/>
    <mergeCell ref="E298:L298"/>
    <mergeCell ref="M298:N299"/>
    <mergeCell ref="E299:F299"/>
    <mergeCell ref="G299:H299"/>
    <mergeCell ref="A292:D292"/>
    <mergeCell ref="A91:G91"/>
    <mergeCell ref="H91:N91"/>
    <mergeCell ref="A285:D285"/>
    <mergeCell ref="E285:F285"/>
    <mergeCell ref="G285:H285"/>
    <mergeCell ref="G176:H176"/>
    <mergeCell ref="I176:J176"/>
    <mergeCell ref="E176:F176"/>
    <mergeCell ref="E263:F263"/>
    <mergeCell ref="G263:H263"/>
    <mergeCell ref="I263:J263"/>
    <mergeCell ref="K263:L263"/>
    <mergeCell ref="A275:K275"/>
    <mergeCell ref="L275:N275"/>
    <mergeCell ref="M268:N268"/>
    <mergeCell ref="A272:F272"/>
    <mergeCell ref="K262:L262"/>
    <mergeCell ref="A108:G108"/>
    <mergeCell ref="H108:N108"/>
    <mergeCell ref="A110:K110"/>
    <mergeCell ref="L110:N110"/>
    <mergeCell ref="A104:G104"/>
    <mergeCell ref="H104:N104"/>
    <mergeCell ref="A105:G105"/>
    <mergeCell ref="M304:N304"/>
    <mergeCell ref="M295:N295"/>
    <mergeCell ref="A287:N287"/>
    <mergeCell ref="A288:D290"/>
    <mergeCell ref="E288:L288"/>
    <mergeCell ref="M288:N289"/>
    <mergeCell ref="E289:F289"/>
    <mergeCell ref="G289:H289"/>
    <mergeCell ref="I289:J289"/>
    <mergeCell ref="K289:L289"/>
    <mergeCell ref="A291:D291"/>
    <mergeCell ref="A304:D304"/>
    <mergeCell ref="A297:N297"/>
    <mergeCell ref="K295:L295"/>
    <mergeCell ref="E303:F303"/>
    <mergeCell ref="A301:D301"/>
    <mergeCell ref="I299:J299"/>
    <mergeCell ref="K299:L299"/>
    <mergeCell ref="A293:D293"/>
    <mergeCell ref="A294:D294"/>
    <mergeCell ref="A295:D295"/>
    <mergeCell ref="E295:F295"/>
    <mergeCell ref="G295:H295"/>
    <mergeCell ref="I295:J295"/>
    <mergeCell ref="A305:D305"/>
    <mergeCell ref="E300:F300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A300:D300"/>
    <mergeCell ref="E304:F304"/>
    <mergeCell ref="G304:H304"/>
    <mergeCell ref="I304:J304"/>
    <mergeCell ref="K304:L304"/>
    <mergeCell ref="A347:N347"/>
    <mergeCell ref="A345:N345"/>
    <mergeCell ref="A78:J78"/>
    <mergeCell ref="A68:H68"/>
    <mergeCell ref="A340:H340"/>
    <mergeCell ref="A338:H338"/>
    <mergeCell ref="A214:N214"/>
    <mergeCell ref="E189:L189"/>
    <mergeCell ref="A186:N186"/>
    <mergeCell ref="G305:H305"/>
    <mergeCell ref="I305:J305"/>
    <mergeCell ref="K305:L305"/>
    <mergeCell ref="M305:N305"/>
    <mergeCell ref="G300:H300"/>
    <mergeCell ref="I300:J300"/>
    <mergeCell ref="K300:L300"/>
    <mergeCell ref="M300:N300"/>
    <mergeCell ref="G303:H303"/>
    <mergeCell ref="I303:J303"/>
    <mergeCell ref="K303:L303"/>
    <mergeCell ref="M303:N303"/>
    <mergeCell ref="M306:N306"/>
    <mergeCell ref="A302:D302"/>
    <mergeCell ref="A284:D284"/>
    <mergeCell ref="M262:N262"/>
    <mergeCell ref="A261:D261"/>
    <mergeCell ref="E261:F261"/>
    <mergeCell ref="G261:H261"/>
    <mergeCell ref="I261:J261"/>
    <mergeCell ref="K261:L261"/>
    <mergeCell ref="M261:N261"/>
    <mergeCell ref="A271:F271"/>
    <mergeCell ref="K266:N266"/>
    <mergeCell ref="A270:F270"/>
    <mergeCell ref="A266:F267"/>
    <mergeCell ref="A265:M265"/>
    <mergeCell ref="M269:N269"/>
    <mergeCell ref="K269:L269"/>
    <mergeCell ref="K267:L267"/>
    <mergeCell ref="M267:N267"/>
    <mergeCell ref="K268:L268"/>
    <mergeCell ref="I260:J260"/>
    <mergeCell ref="K260:L260"/>
    <mergeCell ref="M260:N260"/>
    <mergeCell ref="I257:J257"/>
    <mergeCell ref="K257:L257"/>
    <mergeCell ref="M257:N257"/>
    <mergeCell ref="A258:D258"/>
    <mergeCell ref="E258:F258"/>
    <mergeCell ref="G258:H258"/>
    <mergeCell ref="I258:J258"/>
    <mergeCell ref="K258:L258"/>
    <mergeCell ref="M258:N258"/>
    <mergeCell ref="H102:N102"/>
    <mergeCell ref="A103:G103"/>
    <mergeCell ref="H103:N103"/>
    <mergeCell ref="A96:G96"/>
    <mergeCell ref="A97:G97"/>
    <mergeCell ref="H97:N97"/>
    <mergeCell ref="A93:G93"/>
    <mergeCell ref="H93:N93"/>
    <mergeCell ref="A98:G98"/>
    <mergeCell ref="H98:N98"/>
    <mergeCell ref="A80:N80"/>
    <mergeCell ref="A86:D86"/>
    <mergeCell ref="E86:F86"/>
    <mergeCell ref="G86:H86"/>
    <mergeCell ref="I86:J86"/>
    <mergeCell ref="K86:L86"/>
    <mergeCell ref="M86:N86"/>
    <mergeCell ref="A88:N88"/>
    <mergeCell ref="A89:G89"/>
    <mergeCell ref="H89:N89"/>
    <mergeCell ref="L180:N180"/>
    <mergeCell ref="A177:D177"/>
    <mergeCell ref="A252:N252"/>
    <mergeCell ref="A82:N82"/>
    <mergeCell ref="A83:D84"/>
    <mergeCell ref="E83:F83"/>
    <mergeCell ref="G83:H83"/>
    <mergeCell ref="I83:J83"/>
    <mergeCell ref="K83:L83"/>
    <mergeCell ref="M83:N83"/>
    <mergeCell ref="A85:D85"/>
    <mergeCell ref="A90:G90"/>
    <mergeCell ref="H90:N90"/>
    <mergeCell ref="A92:G92"/>
    <mergeCell ref="H92:N92"/>
    <mergeCell ref="A94:G94"/>
    <mergeCell ref="H94:N94"/>
    <mergeCell ref="A95:G95"/>
    <mergeCell ref="H95:N95"/>
    <mergeCell ref="A99:G99"/>
    <mergeCell ref="H99:N99"/>
    <mergeCell ref="H96:N96"/>
    <mergeCell ref="A101:N101"/>
    <mergeCell ref="A102:G102"/>
    <mergeCell ref="A178:D178"/>
    <mergeCell ref="E178:F178"/>
    <mergeCell ref="G178:H178"/>
    <mergeCell ref="I178:J178"/>
    <mergeCell ref="K178:L178"/>
    <mergeCell ref="K173:L173"/>
    <mergeCell ref="M178:N178"/>
    <mergeCell ref="A175:D175"/>
    <mergeCell ref="E175:F175"/>
    <mergeCell ref="G175:H175"/>
    <mergeCell ref="I175:J175"/>
    <mergeCell ref="K175:L175"/>
    <mergeCell ref="M175:N175"/>
    <mergeCell ref="G177:H177"/>
    <mergeCell ref="I177:J177"/>
    <mergeCell ref="M173:N173"/>
    <mergeCell ref="K176:L176"/>
    <mergeCell ref="M176:N176"/>
    <mergeCell ref="G174:H174"/>
    <mergeCell ref="M177:N177"/>
    <mergeCell ref="M189:N190"/>
    <mergeCell ref="I190:J190"/>
    <mergeCell ref="A189:D191"/>
    <mergeCell ref="K201:L201"/>
    <mergeCell ref="M201:N201"/>
    <mergeCell ref="A200:J201"/>
    <mergeCell ref="K205:L205"/>
    <mergeCell ref="M203:N203"/>
    <mergeCell ref="M204:N204"/>
    <mergeCell ref="M205:N205"/>
    <mergeCell ref="G190:H190"/>
    <mergeCell ref="K190:L190"/>
    <mergeCell ref="A204:J204"/>
    <mergeCell ref="M202:N202"/>
    <mergeCell ref="A197:D197"/>
    <mergeCell ref="G197:H197"/>
    <mergeCell ref="A196:D196"/>
    <mergeCell ref="I197:J197"/>
    <mergeCell ref="K197:L197"/>
    <mergeCell ref="K202:L202"/>
    <mergeCell ref="K203:L203"/>
    <mergeCell ref="K204:L204"/>
    <mergeCell ref="A194:D194"/>
    <mergeCell ref="A195:D195"/>
    <mergeCell ref="K172:L172"/>
    <mergeCell ref="M172:N172"/>
    <mergeCell ref="G169:H169"/>
    <mergeCell ref="K177:L177"/>
    <mergeCell ref="I174:J174"/>
    <mergeCell ref="K174:L174"/>
    <mergeCell ref="M174:N174"/>
    <mergeCell ref="I169:J169"/>
    <mergeCell ref="K169:L169"/>
    <mergeCell ref="M169:N169"/>
    <mergeCell ref="M170:N170"/>
    <mergeCell ref="G171:H171"/>
    <mergeCell ref="I171:J171"/>
    <mergeCell ref="K171:L171"/>
    <mergeCell ref="M171:N171"/>
    <mergeCell ref="G170:H170"/>
    <mergeCell ref="K170:L170"/>
    <mergeCell ref="M124:N124"/>
    <mergeCell ref="K125:L125"/>
    <mergeCell ref="M125:N125"/>
    <mergeCell ref="K126:L126"/>
    <mergeCell ref="M126:N126"/>
    <mergeCell ref="K133:N133"/>
    <mergeCell ref="K127:L127"/>
    <mergeCell ref="M127:N127"/>
    <mergeCell ref="K128:L128"/>
    <mergeCell ref="M128:N128"/>
    <mergeCell ref="K130:L130"/>
    <mergeCell ref="M130:N130"/>
    <mergeCell ref="A154:D154"/>
    <mergeCell ref="A155:D155"/>
    <mergeCell ref="A156:D156"/>
    <mergeCell ref="A157:D157"/>
    <mergeCell ref="A158:D158"/>
    <mergeCell ref="A159:D159"/>
    <mergeCell ref="A160:D160"/>
    <mergeCell ref="E172:F172"/>
    <mergeCell ref="G172:H172"/>
    <mergeCell ref="G168:H168"/>
    <mergeCell ref="A164:D164"/>
    <mergeCell ref="E165:F165"/>
    <mergeCell ref="G165:H165"/>
    <mergeCell ref="A165:D165"/>
    <mergeCell ref="A169:D169"/>
    <mergeCell ref="E169:F169"/>
    <mergeCell ref="A171:D171"/>
    <mergeCell ref="E171:F171"/>
    <mergeCell ref="A170:D170"/>
    <mergeCell ref="A192:D192"/>
    <mergeCell ref="E190:F190"/>
    <mergeCell ref="I173:J173"/>
    <mergeCell ref="A174:D174"/>
    <mergeCell ref="E174:F174"/>
    <mergeCell ref="A226:D227"/>
    <mergeCell ref="A228:D228"/>
    <mergeCell ref="A180:K180"/>
    <mergeCell ref="E177:F177"/>
    <mergeCell ref="A212:J212"/>
    <mergeCell ref="K212:N212"/>
    <mergeCell ref="A209:J209"/>
    <mergeCell ref="A205:J205"/>
    <mergeCell ref="M197:N197"/>
    <mergeCell ref="A206:J206"/>
    <mergeCell ref="K211:L211"/>
    <mergeCell ref="K208:L208"/>
    <mergeCell ref="M208:N208"/>
    <mergeCell ref="M209:N209"/>
    <mergeCell ref="A207:J207"/>
    <mergeCell ref="K209:L209"/>
    <mergeCell ref="M206:N206"/>
    <mergeCell ref="M207:N207"/>
    <mergeCell ref="A176:D176"/>
    <mergeCell ref="E250:F250"/>
    <mergeCell ref="G267:H267"/>
    <mergeCell ref="I269:J269"/>
    <mergeCell ref="I267:J267"/>
    <mergeCell ref="G268:H268"/>
    <mergeCell ref="I268:J268"/>
    <mergeCell ref="A256:D256"/>
    <mergeCell ref="E256:F256"/>
    <mergeCell ref="G256:H256"/>
    <mergeCell ref="I256:J256"/>
    <mergeCell ref="I253:J253"/>
    <mergeCell ref="A250:D250"/>
    <mergeCell ref="G254:H254"/>
    <mergeCell ref="I254:J254"/>
    <mergeCell ref="E259:F259"/>
    <mergeCell ref="G259:H259"/>
    <mergeCell ref="I259:J259"/>
    <mergeCell ref="A262:D262"/>
    <mergeCell ref="E262:F262"/>
    <mergeCell ref="G262:H262"/>
    <mergeCell ref="I262:J262"/>
    <mergeCell ref="A260:D260"/>
    <mergeCell ref="E260:F260"/>
    <mergeCell ref="G260:H260"/>
    <mergeCell ref="A342:G342"/>
    <mergeCell ref="A335:N335"/>
    <mergeCell ref="G272:H272"/>
    <mergeCell ref="G271:H271"/>
    <mergeCell ref="I270:J270"/>
    <mergeCell ref="I271:J271"/>
    <mergeCell ref="K270:L270"/>
    <mergeCell ref="K271:L271"/>
    <mergeCell ref="A315:G315"/>
    <mergeCell ref="M324:N324"/>
    <mergeCell ref="H315:N315"/>
    <mergeCell ref="I320:J320"/>
    <mergeCell ref="A317:N317"/>
    <mergeCell ref="M301:N301"/>
    <mergeCell ref="A281:D281"/>
    <mergeCell ref="A303:D303"/>
    <mergeCell ref="A306:D306"/>
    <mergeCell ref="E306:F306"/>
    <mergeCell ref="G306:H306"/>
    <mergeCell ref="I306:J306"/>
    <mergeCell ref="K306:L306"/>
    <mergeCell ref="E305:F305"/>
    <mergeCell ref="A282:D282"/>
    <mergeCell ref="A283:D283"/>
    <mergeCell ref="I321:J321"/>
    <mergeCell ref="I322:J322"/>
    <mergeCell ref="M254:N254"/>
    <mergeCell ref="A259:D259"/>
    <mergeCell ref="A310:L310"/>
    <mergeCell ref="M310:N310"/>
    <mergeCell ref="A24:G24"/>
    <mergeCell ref="A34:H34"/>
    <mergeCell ref="I34:J34"/>
    <mergeCell ref="A45:G45"/>
    <mergeCell ref="A50:N50"/>
    <mergeCell ref="A52:G52"/>
    <mergeCell ref="A53:G53"/>
    <mergeCell ref="H25:I25"/>
    <mergeCell ref="J25:K25"/>
    <mergeCell ref="L25:N25"/>
    <mergeCell ref="A37:G37"/>
    <mergeCell ref="M33:N33"/>
    <mergeCell ref="K30:L30"/>
    <mergeCell ref="M30:N30"/>
    <mergeCell ref="A31:H31"/>
    <mergeCell ref="I31:J31"/>
    <mergeCell ref="K31:L31"/>
    <mergeCell ref="E173:F173"/>
    <mergeCell ref="P263:T263"/>
    <mergeCell ref="P264:T264"/>
    <mergeCell ref="P265:T265"/>
    <mergeCell ref="P266:T266"/>
    <mergeCell ref="M270:N270"/>
    <mergeCell ref="M271:N271"/>
    <mergeCell ref="G269:H269"/>
    <mergeCell ref="G270:H270"/>
    <mergeCell ref="P267:T267"/>
    <mergeCell ref="O154:T160"/>
    <mergeCell ref="A188:N188"/>
    <mergeCell ref="H37:N37"/>
    <mergeCell ref="H40:N40"/>
    <mergeCell ref="E234:F234"/>
    <mergeCell ref="I234:J234"/>
    <mergeCell ref="G223:H223"/>
    <mergeCell ref="A225:N225"/>
    <mergeCell ref="G226:H226"/>
    <mergeCell ref="A233:D233"/>
    <mergeCell ref="I226:J226"/>
    <mergeCell ref="E223:F223"/>
    <mergeCell ref="K234:L234"/>
    <mergeCell ref="A221:D221"/>
    <mergeCell ref="A223:D223"/>
    <mergeCell ref="A222:D222"/>
    <mergeCell ref="M234:N234"/>
    <mergeCell ref="I223:J223"/>
    <mergeCell ref="K223:L223"/>
    <mergeCell ref="M223:N223"/>
    <mergeCell ref="H59:N59"/>
    <mergeCell ref="A55:G55"/>
    <mergeCell ref="A58:G58"/>
    <mergeCell ref="H55:N55"/>
    <mergeCell ref="A5:N5"/>
    <mergeCell ref="H15:N15"/>
    <mergeCell ref="A332:H332"/>
    <mergeCell ref="M327:N328"/>
    <mergeCell ref="A339:H339"/>
    <mergeCell ref="H18:I18"/>
    <mergeCell ref="A327:H328"/>
    <mergeCell ref="K328:L328"/>
    <mergeCell ref="A3:N3"/>
    <mergeCell ref="I332:J332"/>
    <mergeCell ref="I333:J333"/>
    <mergeCell ref="J17:K17"/>
    <mergeCell ref="K256:L256"/>
    <mergeCell ref="M256:N256"/>
    <mergeCell ref="A257:D257"/>
    <mergeCell ref="E257:F257"/>
    <mergeCell ref="G257:H257"/>
    <mergeCell ref="M339:N339"/>
    <mergeCell ref="I250:J250"/>
    <mergeCell ref="K250:L250"/>
    <mergeCell ref="M250:N250"/>
    <mergeCell ref="K237:L237"/>
    <mergeCell ref="K324:L324"/>
    <mergeCell ref="A255:D255"/>
    <mergeCell ref="K331:L331"/>
    <mergeCell ref="A329:H329"/>
    <mergeCell ref="A15:G16"/>
    <mergeCell ref="E255:F255"/>
    <mergeCell ref="G255:H255"/>
    <mergeCell ref="I255:J255"/>
    <mergeCell ref="K255:L255"/>
    <mergeCell ref="M255:N255"/>
    <mergeCell ref="A237:D238"/>
    <mergeCell ref="A249:D249"/>
    <mergeCell ref="A240:D240"/>
    <mergeCell ref="A241:D241"/>
    <mergeCell ref="A47:G47"/>
    <mergeCell ref="H47:N47"/>
    <mergeCell ref="A62:N62"/>
    <mergeCell ref="K253:L253"/>
    <mergeCell ref="M253:N253"/>
    <mergeCell ref="A254:D254"/>
    <mergeCell ref="E254:F254"/>
    <mergeCell ref="K254:L254"/>
    <mergeCell ref="M322:N322"/>
    <mergeCell ref="M320:N320"/>
    <mergeCell ref="I272:J272"/>
    <mergeCell ref="M309:N309"/>
    <mergeCell ref="A38:G38"/>
    <mergeCell ref="H38:N38"/>
    <mergeCell ref="H39:N39"/>
    <mergeCell ref="L19:N19"/>
    <mergeCell ref="A41:G41"/>
    <mergeCell ref="H41:N41"/>
    <mergeCell ref="A19:G19"/>
    <mergeCell ref="H342:N342"/>
    <mergeCell ref="A343:G343"/>
    <mergeCell ref="K339:L339"/>
    <mergeCell ref="I328:J328"/>
    <mergeCell ref="K272:L272"/>
    <mergeCell ref="M272:N272"/>
    <mergeCell ref="K321:L321"/>
    <mergeCell ref="A277:N277"/>
    <mergeCell ref="A278:D280"/>
    <mergeCell ref="E278:L278"/>
    <mergeCell ref="M278:N279"/>
    <mergeCell ref="E279:F279"/>
    <mergeCell ref="G279:H279"/>
    <mergeCell ref="I279:J279"/>
    <mergeCell ref="K279:L279"/>
    <mergeCell ref="A263:D263"/>
    <mergeCell ref="A309:L309"/>
    <mergeCell ref="A25:G25"/>
    <mergeCell ref="A36:N36"/>
    <mergeCell ref="A22:G22"/>
    <mergeCell ref="A32:H32"/>
    <mergeCell ref="I32:J32"/>
    <mergeCell ref="K32:L32"/>
    <mergeCell ref="M32:N32"/>
    <mergeCell ref="I33:J33"/>
    <mergeCell ref="K33:L33"/>
    <mergeCell ref="M31:N31"/>
    <mergeCell ref="K34:L34"/>
    <mergeCell ref="M34:N34"/>
    <mergeCell ref="A23:G23"/>
    <mergeCell ref="H23:I23"/>
    <mergeCell ref="J23:K23"/>
    <mergeCell ref="L23:N23"/>
    <mergeCell ref="M63:N64"/>
    <mergeCell ref="I64:J64"/>
    <mergeCell ref="K64:L64"/>
    <mergeCell ref="A48:G48"/>
    <mergeCell ref="H48:N48"/>
    <mergeCell ref="A60:J60"/>
    <mergeCell ref="K60:N60"/>
    <mergeCell ref="H51:N51"/>
    <mergeCell ref="A59:G59"/>
    <mergeCell ref="A51:G51"/>
    <mergeCell ref="A61:J61"/>
    <mergeCell ref="H52:N52"/>
    <mergeCell ref="H53:N53"/>
    <mergeCell ref="H54:N54"/>
    <mergeCell ref="A54:G54"/>
    <mergeCell ref="K61:N61"/>
    <mergeCell ref="A56:G56"/>
    <mergeCell ref="H56:N56"/>
    <mergeCell ref="A57:G57"/>
    <mergeCell ref="A371:J371"/>
    <mergeCell ref="M210:N210"/>
    <mergeCell ref="M211:N211"/>
    <mergeCell ref="K210:L210"/>
    <mergeCell ref="A269:F269"/>
    <mergeCell ref="K76:N76"/>
    <mergeCell ref="A75:J75"/>
    <mergeCell ref="A69:H69"/>
    <mergeCell ref="I69:J69"/>
    <mergeCell ref="K74:N74"/>
    <mergeCell ref="K75:N75"/>
    <mergeCell ref="K69:L69"/>
    <mergeCell ref="M69:N69"/>
    <mergeCell ref="A71:N71"/>
    <mergeCell ref="A242:D242"/>
    <mergeCell ref="A236:N236"/>
    <mergeCell ref="G237:H237"/>
    <mergeCell ref="I237:J237"/>
    <mergeCell ref="A253:D253"/>
    <mergeCell ref="E253:F253"/>
    <mergeCell ref="G253:H253"/>
    <mergeCell ref="A318:H319"/>
    <mergeCell ref="I318:L318"/>
    <mergeCell ref="K319:L319"/>
    <mergeCell ref="A1:N1"/>
    <mergeCell ref="A182:N182"/>
    <mergeCell ref="A183:G183"/>
    <mergeCell ref="H183:N183"/>
    <mergeCell ref="A273:F273"/>
    <mergeCell ref="G273:J273"/>
    <mergeCell ref="K273:N273"/>
    <mergeCell ref="G266:J266"/>
    <mergeCell ref="A122:N122"/>
    <mergeCell ref="K200:N200"/>
    <mergeCell ref="A131:J131"/>
    <mergeCell ref="A130:J130"/>
    <mergeCell ref="G215:H215"/>
    <mergeCell ref="A184:G184"/>
    <mergeCell ref="H184:N184"/>
    <mergeCell ref="E237:F237"/>
    <mergeCell ref="A112:N112"/>
    <mergeCell ref="A199:N199"/>
    <mergeCell ref="K67:L67"/>
    <mergeCell ref="M67:N67"/>
    <mergeCell ref="I67:J67"/>
    <mergeCell ref="H45:N45"/>
    <mergeCell ref="A46:G46"/>
    <mergeCell ref="H46:N46"/>
    <mergeCell ref="K371:N371"/>
    <mergeCell ref="G234:H234"/>
    <mergeCell ref="I215:J215"/>
    <mergeCell ref="A208:J208"/>
    <mergeCell ref="M237:N237"/>
    <mergeCell ref="K226:L226"/>
    <mergeCell ref="H22:I22"/>
    <mergeCell ref="J22:K22"/>
    <mergeCell ref="L22:N22"/>
    <mergeCell ref="H24:I24"/>
    <mergeCell ref="J24:K24"/>
    <mergeCell ref="L24:N24"/>
    <mergeCell ref="A331:H331"/>
    <mergeCell ref="A333:H333"/>
    <mergeCell ref="I339:J339"/>
    <mergeCell ref="K337:L337"/>
    <mergeCell ref="I338:J338"/>
    <mergeCell ref="K338:L338"/>
    <mergeCell ref="M338:N338"/>
    <mergeCell ref="K330:L330"/>
    <mergeCell ref="I340:J340"/>
    <mergeCell ref="K340:L340"/>
    <mergeCell ref="M340:N340"/>
    <mergeCell ref="K332:L332"/>
    <mergeCell ref="A369:J369"/>
    <mergeCell ref="K369:N369"/>
    <mergeCell ref="A370:J370"/>
    <mergeCell ref="K370:N370"/>
    <mergeCell ref="A268:F268"/>
    <mergeCell ref="A81:J81"/>
    <mergeCell ref="K81:N81"/>
    <mergeCell ref="A210:J210"/>
    <mergeCell ref="A239:D239"/>
    <mergeCell ref="I331:J331"/>
    <mergeCell ref="A366:N366"/>
    <mergeCell ref="A313:N313"/>
    <mergeCell ref="I319:J319"/>
    <mergeCell ref="A326:N326"/>
    <mergeCell ref="I327:L327"/>
    <mergeCell ref="K323:L323"/>
    <mergeCell ref="A320:H320"/>
    <mergeCell ref="M323:N323"/>
    <mergeCell ref="A323:H323"/>
    <mergeCell ref="A324:H324"/>
    <mergeCell ref="K322:L322"/>
    <mergeCell ref="A322:H322"/>
    <mergeCell ref="M318:N319"/>
    <mergeCell ref="K320:L320"/>
    <mergeCell ref="I329:J329"/>
    <mergeCell ref="A330:H330"/>
    <mergeCell ref="H343:N343"/>
    <mergeCell ref="A336:H337"/>
    <mergeCell ref="I336:L336"/>
    <mergeCell ref="A14:N14"/>
    <mergeCell ref="M336:N337"/>
    <mergeCell ref="I337:J337"/>
    <mergeCell ref="A368:N368"/>
    <mergeCell ref="H16:I16"/>
    <mergeCell ref="J16:K16"/>
    <mergeCell ref="L16:N16"/>
    <mergeCell ref="L21:N21"/>
    <mergeCell ref="L17:N17"/>
    <mergeCell ref="H21:I21"/>
    <mergeCell ref="J21:K21"/>
    <mergeCell ref="A40:G40"/>
    <mergeCell ref="A39:G39"/>
    <mergeCell ref="K66:L66"/>
    <mergeCell ref="M66:N66"/>
    <mergeCell ref="A44:G44"/>
    <mergeCell ref="H44:N44"/>
    <mergeCell ref="A63:H64"/>
    <mergeCell ref="I63:L63"/>
    <mergeCell ref="A114:N114"/>
    <mergeCell ref="A146:D146"/>
    <mergeCell ref="A147:D147"/>
    <mergeCell ref="A148:D148"/>
    <mergeCell ref="A149:D149"/>
    <mergeCell ref="A126:J126"/>
    <mergeCell ref="A127:J127"/>
    <mergeCell ref="G115:H115"/>
    <mergeCell ref="I115:J115"/>
    <mergeCell ref="K115:L115"/>
    <mergeCell ref="M115:N115"/>
    <mergeCell ref="K123:N123"/>
    <mergeCell ref="A125:J125"/>
    <mergeCell ref="A128:J128"/>
    <mergeCell ref="A132:J132"/>
    <mergeCell ref="A120:D120"/>
    <mergeCell ref="A141:D141"/>
    <mergeCell ref="A143:N143"/>
    <mergeCell ref="A144:D145"/>
    <mergeCell ref="E144:F144"/>
    <mergeCell ref="G144:H144"/>
    <mergeCell ref="K144:L144"/>
    <mergeCell ref="M144:N144"/>
    <mergeCell ref="E141:F141"/>
    <mergeCell ref="A229:D229"/>
    <mergeCell ref="A230:D230"/>
    <mergeCell ref="A232:D232"/>
    <mergeCell ref="M226:N226"/>
    <mergeCell ref="E226:F226"/>
    <mergeCell ref="A234:D234"/>
    <mergeCell ref="M136:N136"/>
    <mergeCell ref="A138:D138"/>
    <mergeCell ref="A136:D137"/>
    <mergeCell ref="E136:F136"/>
    <mergeCell ref="G136:H136"/>
    <mergeCell ref="G173:H173"/>
    <mergeCell ref="A219:D219"/>
    <mergeCell ref="A220:D220"/>
    <mergeCell ref="A193:D193"/>
    <mergeCell ref="E215:F215"/>
    <mergeCell ref="E197:F197"/>
    <mergeCell ref="I170:J170"/>
    <mergeCell ref="A211:J211"/>
    <mergeCell ref="A203:J203"/>
    <mergeCell ref="E170:F170"/>
    <mergeCell ref="A172:D172"/>
    <mergeCell ref="I172:J172"/>
    <mergeCell ref="A173:D173"/>
    <mergeCell ref="M120:N120"/>
    <mergeCell ref="A135:N135"/>
    <mergeCell ref="E115:F115"/>
    <mergeCell ref="A115:D116"/>
    <mergeCell ref="I141:J141"/>
    <mergeCell ref="K141:L141"/>
    <mergeCell ref="M141:N141"/>
    <mergeCell ref="E149:F149"/>
    <mergeCell ref="G149:H149"/>
    <mergeCell ref="I149:J149"/>
    <mergeCell ref="K149:L149"/>
    <mergeCell ref="M149:N149"/>
    <mergeCell ref="A117:D117"/>
    <mergeCell ref="A118:D118"/>
    <mergeCell ref="A119:D119"/>
    <mergeCell ref="K136:L136"/>
    <mergeCell ref="K124:L124"/>
    <mergeCell ref="E120:F120"/>
    <mergeCell ref="G120:H120"/>
    <mergeCell ref="I120:J120"/>
    <mergeCell ref="K120:L120"/>
    <mergeCell ref="K131:L131"/>
    <mergeCell ref="M131:N131"/>
    <mergeCell ref="K132:L132"/>
    <mergeCell ref="K364:L364"/>
    <mergeCell ref="M364:N364"/>
    <mergeCell ref="I7:J7"/>
    <mergeCell ref="K7:L7"/>
    <mergeCell ref="K362:L362"/>
    <mergeCell ref="M362:N362"/>
    <mergeCell ref="I8:J8"/>
    <mergeCell ref="I9:J9"/>
    <mergeCell ref="A20:G20"/>
    <mergeCell ref="A364:J364"/>
    <mergeCell ref="H58:N58"/>
    <mergeCell ref="A43:N43"/>
    <mergeCell ref="K73:N73"/>
    <mergeCell ref="A72:J72"/>
    <mergeCell ref="K72:N72"/>
    <mergeCell ref="A73:J73"/>
    <mergeCell ref="A74:J74"/>
    <mergeCell ref="A76:J76"/>
    <mergeCell ref="I65:J65"/>
    <mergeCell ref="A248:D248"/>
    <mergeCell ref="A245:D245"/>
    <mergeCell ref="M264:N264"/>
    <mergeCell ref="G250:H250"/>
    <mergeCell ref="A202:J202"/>
    <mergeCell ref="A67:H67"/>
    <mergeCell ref="A308:N308"/>
    <mergeCell ref="K329:L329"/>
    <mergeCell ref="K333:L333"/>
    <mergeCell ref="I330:J330"/>
    <mergeCell ref="A321:H321"/>
    <mergeCell ref="M329:N329"/>
    <mergeCell ref="M330:N330"/>
    <mergeCell ref="M331:N331"/>
    <mergeCell ref="M332:N332"/>
    <mergeCell ref="M333:N333"/>
    <mergeCell ref="K78:N78"/>
    <mergeCell ref="M321:N321"/>
    <mergeCell ref="I323:J323"/>
    <mergeCell ref="I324:J324"/>
    <mergeCell ref="A218:D218"/>
    <mergeCell ref="A231:D231"/>
    <mergeCell ref="A243:D243"/>
    <mergeCell ref="A244:D244"/>
    <mergeCell ref="K215:L215"/>
    <mergeCell ref="M215:N215"/>
    <mergeCell ref="A215:D216"/>
    <mergeCell ref="A246:D246"/>
    <mergeCell ref="A247:D247"/>
    <mergeCell ref="M361:N361"/>
    <mergeCell ref="M356:N356"/>
    <mergeCell ref="K352:L352"/>
    <mergeCell ref="M352:N352"/>
    <mergeCell ref="A355:J355"/>
    <mergeCell ref="K353:L353"/>
    <mergeCell ref="A352:J352"/>
    <mergeCell ref="A348:J348"/>
    <mergeCell ref="K348:N348"/>
    <mergeCell ref="A349:J349"/>
    <mergeCell ref="K349:N349"/>
    <mergeCell ref="A351:N351"/>
    <mergeCell ref="M354:N354"/>
    <mergeCell ref="M355:N355"/>
    <mergeCell ref="A10:H10"/>
    <mergeCell ref="A11:H11"/>
    <mergeCell ref="A9:H9"/>
    <mergeCell ref="H20:I20"/>
    <mergeCell ref="K363:L363"/>
    <mergeCell ref="M363:N363"/>
    <mergeCell ref="A354:J354"/>
    <mergeCell ref="A362:J362"/>
    <mergeCell ref="A356:J356"/>
    <mergeCell ref="A359:J359"/>
    <mergeCell ref="A361:J361"/>
    <mergeCell ref="A360:J360"/>
    <mergeCell ref="A353:J353"/>
    <mergeCell ref="K354:L354"/>
    <mergeCell ref="K355:L355"/>
    <mergeCell ref="K356:L356"/>
    <mergeCell ref="A363:J363"/>
    <mergeCell ref="M353:N353"/>
    <mergeCell ref="K359:L359"/>
    <mergeCell ref="M359:N359"/>
    <mergeCell ref="A358:N358"/>
    <mergeCell ref="K360:L360"/>
    <mergeCell ref="M360:N360"/>
    <mergeCell ref="K361:L361"/>
    <mergeCell ref="M65:N65"/>
    <mergeCell ref="A66:H66"/>
    <mergeCell ref="I66:J66"/>
    <mergeCell ref="I68:J68"/>
    <mergeCell ref="A21:G21"/>
    <mergeCell ref="A17:G17"/>
    <mergeCell ref="I11:J11"/>
    <mergeCell ref="M11:N11"/>
    <mergeCell ref="M6:N7"/>
    <mergeCell ref="K8:L8"/>
    <mergeCell ref="M12:N12"/>
    <mergeCell ref="I10:J10"/>
    <mergeCell ref="A12:H12"/>
    <mergeCell ref="M9:N9"/>
    <mergeCell ref="I12:J12"/>
    <mergeCell ref="J18:K18"/>
    <mergeCell ref="L18:N18"/>
    <mergeCell ref="H19:I19"/>
    <mergeCell ref="J19:K19"/>
    <mergeCell ref="J20:K20"/>
    <mergeCell ref="L20:N20"/>
    <mergeCell ref="H17:I17"/>
    <mergeCell ref="A6:H7"/>
    <mergeCell ref="I6:L6"/>
    <mergeCell ref="K68:L68"/>
    <mergeCell ref="M68:N68"/>
    <mergeCell ref="A65:H65"/>
    <mergeCell ref="K65:L65"/>
    <mergeCell ref="A18:G18"/>
    <mergeCell ref="A8:H8"/>
    <mergeCell ref="M8:N8"/>
    <mergeCell ref="M10:N10"/>
    <mergeCell ref="A311:L311"/>
    <mergeCell ref="M311:N311"/>
    <mergeCell ref="A33:H33"/>
    <mergeCell ref="A217:D217"/>
    <mergeCell ref="K9:L9"/>
    <mergeCell ref="K10:L10"/>
    <mergeCell ref="K11:L11"/>
    <mergeCell ref="K12:L12"/>
    <mergeCell ref="A27:N27"/>
    <mergeCell ref="K29:L29"/>
    <mergeCell ref="M28:N29"/>
    <mergeCell ref="A28:H29"/>
    <mergeCell ref="I28:L28"/>
    <mergeCell ref="I29:J29"/>
    <mergeCell ref="A30:H30"/>
    <mergeCell ref="I30:J30"/>
  </mergeCells>
  <pageMargins left="0.7" right="0.7" top="0.75" bottom="0.75" header="0.3" footer="0.3"/>
  <pageSetup paperSize="9" orientation="portrait" r:id="rId1"/>
  <ignoredErrors>
    <ignoredError sqref="L212:N212 G272:N272 I324:L324 M324:N324 M320:N323 I333:N333 M329:N332 M338:N340 I340:L340 K356:N356 L211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R248"/>
  <sheetViews>
    <sheetView showGridLines="0" showRowColHeaders="0" tabSelected="1" topLeftCell="A225" zoomScale="110" zoomScaleNormal="110" workbookViewId="0">
      <selection activeCell="A248" sqref="A248"/>
    </sheetView>
  </sheetViews>
  <sheetFormatPr defaultRowHeight="17.100000000000001" customHeight="1"/>
  <cols>
    <col min="1" max="17" width="9" style="13" customWidth="1"/>
    <col min="18" max="18" width="9.140625" style="45"/>
  </cols>
  <sheetData>
    <row r="1" spans="1:18" ht="17.100000000000001" customHeight="1">
      <c r="A1" s="1013" t="s">
        <v>660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  <c r="L1" s="1013"/>
      <c r="M1" s="1013"/>
      <c r="N1" s="1013"/>
    </row>
    <row r="3" spans="1:18" ht="17.100000000000001" customHeight="1">
      <c r="A3" s="711" t="s">
        <v>661</v>
      </c>
      <c r="B3" s="711"/>
      <c r="C3" s="711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11"/>
    </row>
    <row r="5" spans="1:18" ht="17.100000000000001" customHeight="1">
      <c r="A5" s="1019" t="s">
        <v>829</v>
      </c>
      <c r="B5" s="1020"/>
      <c r="C5" s="1020"/>
      <c r="D5" s="1020"/>
      <c r="E5" s="1020"/>
      <c r="F5" s="1020"/>
      <c r="G5" s="1020"/>
      <c r="H5" s="1020"/>
      <c r="I5" s="1020"/>
      <c r="J5" s="1020"/>
      <c r="K5" s="1020"/>
      <c r="L5" s="1020"/>
      <c r="M5" s="1020"/>
      <c r="N5" s="1021"/>
    </row>
    <row r="6" spans="1:18" s="118" customFormat="1" ht="17.100000000000001" customHeight="1">
      <c r="A6" s="1022" t="s">
        <v>8</v>
      </c>
      <c r="B6" s="1022"/>
      <c r="C6" s="1022"/>
      <c r="D6" s="1022"/>
      <c r="E6" s="1022"/>
      <c r="F6" s="1022"/>
      <c r="G6" s="1022"/>
      <c r="H6" s="1022"/>
      <c r="I6" s="1022"/>
      <c r="J6" s="1022"/>
      <c r="K6" s="1026" t="s">
        <v>255</v>
      </c>
      <c r="L6" s="1027"/>
      <c r="M6" s="1023" t="s">
        <v>162</v>
      </c>
      <c r="N6" s="1023"/>
      <c r="O6" s="119"/>
      <c r="P6" s="119"/>
      <c r="Q6" s="119"/>
      <c r="R6" s="148"/>
    </row>
    <row r="7" spans="1:18" s="118" customFormat="1" ht="17.100000000000001" customHeight="1">
      <c r="A7" s="1025" t="s">
        <v>605</v>
      </c>
      <c r="B7" s="1025"/>
      <c r="C7" s="1025"/>
      <c r="D7" s="1025"/>
      <c r="E7" s="1025"/>
      <c r="F7" s="1025"/>
      <c r="G7" s="1025"/>
      <c r="H7" s="1025"/>
      <c r="I7" s="1025"/>
      <c r="J7" s="1025"/>
      <c r="K7" s="1024">
        <v>0</v>
      </c>
      <c r="L7" s="1024"/>
      <c r="M7" s="1024">
        <v>0</v>
      </c>
      <c r="N7" s="1024"/>
      <c r="O7" s="119"/>
      <c r="P7" s="119"/>
      <c r="Q7" s="119"/>
      <c r="R7" s="148"/>
    </row>
    <row r="8" spans="1:18" s="118" customFormat="1" ht="17.100000000000001" customHeight="1">
      <c r="A8" s="1025" t="s">
        <v>606</v>
      </c>
      <c r="B8" s="1025"/>
      <c r="C8" s="1025"/>
      <c r="D8" s="1025"/>
      <c r="E8" s="1025"/>
      <c r="F8" s="1025"/>
      <c r="G8" s="1025"/>
      <c r="H8" s="1025"/>
      <c r="I8" s="1025"/>
      <c r="J8" s="1025"/>
      <c r="K8" s="1024">
        <v>0</v>
      </c>
      <c r="L8" s="1024"/>
      <c r="M8" s="1024">
        <v>0</v>
      </c>
      <c r="N8" s="1024"/>
      <c r="O8" s="119"/>
      <c r="P8" s="119"/>
      <c r="Q8" s="119"/>
      <c r="R8" s="148"/>
    </row>
    <row r="9" spans="1:18" s="118" customFormat="1" ht="17.100000000000001" customHeight="1">
      <c r="A9" s="1025" t="s">
        <v>607</v>
      </c>
      <c r="B9" s="1025"/>
      <c r="C9" s="1025"/>
      <c r="D9" s="1025"/>
      <c r="E9" s="1025"/>
      <c r="F9" s="1025"/>
      <c r="G9" s="1025"/>
      <c r="H9" s="1025"/>
      <c r="I9" s="1025"/>
      <c r="J9" s="1025"/>
      <c r="K9" s="1024">
        <v>39</v>
      </c>
      <c r="L9" s="1024"/>
      <c r="M9" s="1024">
        <v>51</v>
      </c>
      <c r="N9" s="1024"/>
      <c r="O9" s="119"/>
      <c r="P9" s="119"/>
      <c r="Q9" s="119"/>
      <c r="R9" s="148"/>
    </row>
    <row r="10" spans="1:18" ht="17.100000000000001" customHeight="1">
      <c r="A10" s="1025" t="s">
        <v>608</v>
      </c>
      <c r="B10" s="1025"/>
      <c r="C10" s="1025"/>
      <c r="D10" s="1025"/>
      <c r="E10" s="1025"/>
      <c r="F10" s="1025"/>
      <c r="G10" s="1025"/>
      <c r="H10" s="1025"/>
      <c r="I10" s="1025"/>
      <c r="J10" s="1025"/>
      <c r="K10" s="1024">
        <v>6</v>
      </c>
      <c r="L10" s="1024"/>
      <c r="M10" s="1024">
        <v>8</v>
      </c>
      <c r="N10" s="1024"/>
    </row>
    <row r="12" spans="1:18" s="51" customFormat="1" ht="24.75" customHeight="1">
      <c r="A12" s="966" t="s">
        <v>830</v>
      </c>
      <c r="B12" s="966"/>
      <c r="C12" s="966"/>
      <c r="D12" s="966"/>
      <c r="E12" s="966"/>
      <c r="F12" s="966"/>
      <c r="G12" s="966"/>
      <c r="H12" s="966"/>
      <c r="I12" s="966"/>
      <c r="J12" s="966"/>
      <c r="K12" s="966"/>
      <c r="L12" s="966"/>
      <c r="M12" s="966"/>
      <c r="N12" s="966"/>
      <c r="O12" s="49"/>
      <c r="P12" s="147"/>
      <c r="Q12" s="49"/>
      <c r="R12" s="50"/>
    </row>
    <row r="13" spans="1:18" ht="28.5" customHeight="1">
      <c r="A13" s="395" t="s">
        <v>223</v>
      </c>
      <c r="B13" s="395"/>
      <c r="C13" s="395"/>
      <c r="D13" s="395"/>
      <c r="E13" s="395"/>
      <c r="F13" s="395"/>
      <c r="G13" s="395"/>
      <c r="H13" s="395"/>
      <c r="I13" s="395"/>
      <c r="J13" s="395"/>
      <c r="K13" s="378" t="s">
        <v>216</v>
      </c>
      <c r="L13" s="378"/>
      <c r="M13" s="378" t="s">
        <v>162</v>
      </c>
      <c r="N13" s="378"/>
    </row>
    <row r="14" spans="1:18" ht="17.100000000000001" customHeight="1">
      <c r="A14" s="665" t="s">
        <v>224</v>
      </c>
      <c r="B14" s="665"/>
      <c r="C14" s="665"/>
      <c r="D14" s="665"/>
      <c r="E14" s="665"/>
      <c r="F14" s="665"/>
      <c r="G14" s="665"/>
      <c r="H14" s="665"/>
      <c r="I14" s="665"/>
      <c r="J14" s="665"/>
      <c r="K14" s="719">
        <v>45</v>
      </c>
      <c r="L14" s="786"/>
      <c r="M14" s="696">
        <v>59</v>
      </c>
      <c r="N14" s="696"/>
      <c r="O14" s="119"/>
    </row>
    <row r="15" spans="1:18" ht="17.100000000000001" customHeight="1">
      <c r="A15" s="665" t="s">
        <v>225</v>
      </c>
      <c r="B15" s="665"/>
      <c r="C15" s="665"/>
      <c r="D15" s="665"/>
      <c r="E15" s="665"/>
      <c r="F15" s="665"/>
      <c r="G15" s="665"/>
      <c r="H15" s="665"/>
      <c r="I15" s="665"/>
      <c r="J15" s="665"/>
      <c r="K15" s="719">
        <v>5</v>
      </c>
      <c r="L15" s="786"/>
      <c r="M15" s="696">
        <v>6</v>
      </c>
      <c r="N15" s="696"/>
      <c r="O15" s="119"/>
    </row>
    <row r="16" spans="1:18" ht="17.100000000000001" customHeight="1">
      <c r="A16" s="432" t="s">
        <v>350</v>
      </c>
      <c r="B16" s="433"/>
      <c r="C16" s="433"/>
      <c r="D16" s="433"/>
      <c r="E16" s="433"/>
      <c r="F16" s="433"/>
      <c r="G16" s="433"/>
      <c r="H16" s="433"/>
      <c r="I16" s="433"/>
      <c r="J16" s="434"/>
      <c r="K16" s="719">
        <v>1</v>
      </c>
      <c r="L16" s="786"/>
      <c r="M16" s="696">
        <v>3</v>
      </c>
      <c r="N16" s="696"/>
      <c r="O16" s="119"/>
    </row>
    <row r="17" spans="1:18" ht="17.100000000000001" customHeight="1">
      <c r="A17" s="665" t="s">
        <v>226</v>
      </c>
      <c r="B17" s="665"/>
      <c r="C17" s="665"/>
      <c r="D17" s="665"/>
      <c r="E17" s="665"/>
      <c r="F17" s="665"/>
      <c r="G17" s="665"/>
      <c r="H17" s="665"/>
      <c r="I17" s="665"/>
      <c r="J17" s="665"/>
      <c r="K17" s="719">
        <v>0</v>
      </c>
      <c r="L17" s="786"/>
      <c r="M17" s="696">
        <v>0</v>
      </c>
      <c r="N17" s="696"/>
      <c r="O17" s="119"/>
    </row>
    <row r="18" spans="1:18" ht="17.100000000000001" customHeight="1">
      <c r="A18" s="665" t="s">
        <v>227</v>
      </c>
      <c r="B18" s="665"/>
      <c r="C18" s="665"/>
      <c r="D18" s="665"/>
      <c r="E18" s="665"/>
      <c r="F18" s="665"/>
      <c r="G18" s="665"/>
      <c r="H18" s="665"/>
      <c r="I18" s="665"/>
      <c r="J18" s="665"/>
      <c r="K18" s="719">
        <v>1</v>
      </c>
      <c r="L18" s="786"/>
      <c r="M18" s="696">
        <v>3</v>
      </c>
      <c r="N18" s="696"/>
      <c r="O18" s="119"/>
    </row>
    <row r="19" spans="1:18" ht="17.100000000000001" customHeight="1">
      <c r="A19" s="432" t="s">
        <v>228</v>
      </c>
      <c r="B19" s="433"/>
      <c r="C19" s="433"/>
      <c r="D19" s="433"/>
      <c r="E19" s="433"/>
      <c r="F19" s="433"/>
      <c r="G19" s="433"/>
      <c r="H19" s="433"/>
      <c r="I19" s="433"/>
      <c r="J19" s="434"/>
      <c r="K19" s="719">
        <v>0</v>
      </c>
      <c r="L19" s="786"/>
      <c r="M19" s="696">
        <v>0</v>
      </c>
      <c r="N19" s="696"/>
      <c r="O19" s="119"/>
    </row>
    <row r="20" spans="1:18" ht="17.100000000000001" customHeight="1">
      <c r="A20" s="665" t="s">
        <v>229</v>
      </c>
      <c r="B20" s="665"/>
      <c r="C20" s="665"/>
      <c r="D20" s="665"/>
      <c r="E20" s="665"/>
      <c r="F20" s="665"/>
      <c r="G20" s="665"/>
      <c r="H20" s="665"/>
      <c r="I20" s="665"/>
      <c r="J20" s="665"/>
      <c r="K20" s="719">
        <v>0</v>
      </c>
      <c r="L20" s="786"/>
      <c r="M20" s="696">
        <v>0</v>
      </c>
      <c r="N20" s="696"/>
      <c r="O20" s="119"/>
    </row>
    <row r="21" spans="1:18" ht="17.100000000000001" customHeight="1">
      <c r="A21" s="665" t="s">
        <v>296</v>
      </c>
      <c r="B21" s="665"/>
      <c r="C21" s="665"/>
      <c r="D21" s="665"/>
      <c r="E21" s="665"/>
      <c r="F21" s="665"/>
      <c r="G21" s="665"/>
      <c r="H21" s="665"/>
      <c r="I21" s="665"/>
      <c r="J21" s="665"/>
      <c r="K21" s="719">
        <v>0</v>
      </c>
      <c r="L21" s="786"/>
      <c r="M21" s="696">
        <v>0</v>
      </c>
      <c r="N21" s="696"/>
      <c r="O21" s="119"/>
    </row>
    <row r="22" spans="1:18" ht="17.100000000000001" customHeight="1">
      <c r="A22" s="395" t="s">
        <v>119</v>
      </c>
      <c r="B22" s="395"/>
      <c r="C22" s="395"/>
      <c r="D22" s="395"/>
      <c r="E22" s="395"/>
      <c r="F22" s="395"/>
      <c r="G22" s="395"/>
      <c r="H22" s="395"/>
      <c r="I22" s="395"/>
      <c r="J22" s="395"/>
      <c r="K22" s="787">
        <f>SUM(K14:K21)</f>
        <v>52</v>
      </c>
      <c r="L22" s="788"/>
      <c r="M22" s="795">
        <f>SUM(M14:M21)</f>
        <v>71</v>
      </c>
      <c r="N22" s="795"/>
      <c r="O22" s="119"/>
    </row>
    <row r="23" spans="1:18" ht="17.100000000000001" customHeight="1">
      <c r="K23" s="86"/>
    </row>
    <row r="24" spans="1:18" ht="17.100000000000001" customHeight="1">
      <c r="A24" s="394" t="s">
        <v>831</v>
      </c>
      <c r="B24" s="394"/>
      <c r="C24" s="394"/>
      <c r="D24" s="394"/>
      <c r="E24" s="394"/>
      <c r="F24" s="394"/>
      <c r="G24" s="394"/>
      <c r="H24" s="394"/>
      <c r="I24" s="394"/>
      <c r="J24" s="394"/>
      <c r="K24" s="394"/>
      <c r="L24" s="394"/>
      <c r="M24" s="394"/>
      <c r="N24" s="394"/>
    </row>
    <row r="25" spans="1:18" ht="31.5" customHeight="1">
      <c r="A25" s="436" t="s">
        <v>223</v>
      </c>
      <c r="B25" s="437"/>
      <c r="C25" s="437"/>
      <c r="D25" s="437"/>
      <c r="E25" s="437"/>
      <c r="F25" s="437"/>
      <c r="G25" s="437"/>
      <c r="H25" s="437"/>
      <c r="I25" s="437"/>
      <c r="J25" s="437"/>
      <c r="K25" s="437"/>
      <c r="L25" s="438"/>
      <c r="M25" s="378" t="s">
        <v>664</v>
      </c>
      <c r="N25" s="378"/>
    </row>
    <row r="26" spans="1:18" ht="17.100000000000001" customHeight="1">
      <c r="A26" s="432" t="s">
        <v>230</v>
      </c>
      <c r="B26" s="433"/>
      <c r="C26" s="433"/>
      <c r="D26" s="433"/>
      <c r="E26" s="433"/>
      <c r="F26" s="433"/>
      <c r="G26" s="433"/>
      <c r="H26" s="433"/>
      <c r="I26" s="433"/>
      <c r="J26" s="433"/>
      <c r="K26" s="433"/>
      <c r="L26" s="434"/>
      <c r="M26" s="695">
        <v>0</v>
      </c>
      <c r="N26" s="695"/>
    </row>
    <row r="27" spans="1:18" ht="17.100000000000001" customHeight="1">
      <c r="A27" s="432" t="s">
        <v>5</v>
      </c>
      <c r="B27" s="433"/>
      <c r="C27" s="433"/>
      <c r="D27" s="433"/>
      <c r="E27" s="433"/>
      <c r="F27" s="433"/>
      <c r="G27" s="433"/>
      <c r="H27" s="433"/>
      <c r="I27" s="433"/>
      <c r="J27" s="433"/>
      <c r="K27" s="433"/>
      <c r="L27" s="434"/>
      <c r="M27" s="695">
        <v>0</v>
      </c>
      <c r="N27" s="695"/>
    </row>
    <row r="28" spans="1:18" ht="17.100000000000001" customHeight="1">
      <c r="A28" s="432" t="s">
        <v>781</v>
      </c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4"/>
      <c r="M28" s="695">
        <v>0</v>
      </c>
      <c r="N28" s="695"/>
    </row>
    <row r="29" spans="1:18" ht="17.100000000000001" customHeight="1">
      <c r="A29" s="432" t="s">
        <v>782</v>
      </c>
      <c r="B29" s="433"/>
      <c r="C29" s="433"/>
      <c r="D29" s="433"/>
      <c r="E29" s="433"/>
      <c r="F29" s="433"/>
      <c r="G29" s="433"/>
      <c r="H29" s="433"/>
      <c r="I29" s="433"/>
      <c r="J29" s="433"/>
      <c r="K29" s="433"/>
      <c r="L29" s="434"/>
      <c r="M29" s="695">
        <v>0</v>
      </c>
      <c r="N29" s="695"/>
    </row>
    <row r="30" spans="1:18" s="48" customFormat="1" ht="17.100000000000001" customHeight="1">
      <c r="A30" s="436" t="s">
        <v>119</v>
      </c>
      <c r="B30" s="437"/>
      <c r="C30" s="437"/>
      <c r="D30" s="437"/>
      <c r="E30" s="437"/>
      <c r="F30" s="437"/>
      <c r="G30" s="437"/>
      <c r="H30" s="437"/>
      <c r="I30" s="437"/>
      <c r="J30" s="437"/>
      <c r="K30" s="437"/>
      <c r="L30" s="438"/>
      <c r="M30" s="1047">
        <f>SUM(M26:M29)</f>
        <v>0</v>
      </c>
      <c r="N30" s="1047"/>
      <c r="O30" s="36"/>
      <c r="P30" s="36"/>
      <c r="Q30" s="36"/>
      <c r="R30" s="47"/>
    </row>
    <row r="31" spans="1:18" s="48" customFormat="1" ht="17.100000000000001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36"/>
      <c r="P31" s="36"/>
      <c r="Q31" s="36"/>
      <c r="R31" s="47"/>
    </row>
    <row r="32" spans="1:18" ht="17.100000000000001" customHeight="1">
      <c r="A32" s="711" t="s">
        <v>662</v>
      </c>
      <c r="B32" s="711"/>
      <c r="C32" s="711"/>
      <c r="D32" s="711"/>
      <c r="E32" s="711"/>
      <c r="F32" s="711"/>
      <c r="G32" s="711"/>
      <c r="H32" s="711"/>
      <c r="I32" s="711"/>
      <c r="J32" s="711"/>
      <c r="K32" s="711"/>
      <c r="L32" s="711"/>
      <c r="M32" s="711"/>
      <c r="N32" s="711"/>
    </row>
    <row r="34" spans="1:15" ht="25.5" customHeight="1">
      <c r="A34" s="966" t="s">
        <v>832</v>
      </c>
      <c r="B34" s="454"/>
      <c r="C34" s="454"/>
      <c r="D34" s="454"/>
      <c r="E34" s="454"/>
      <c r="F34" s="454"/>
      <c r="G34" s="454"/>
      <c r="H34" s="454"/>
      <c r="I34" s="454"/>
      <c r="J34" s="454"/>
      <c r="K34" s="695">
        <v>35</v>
      </c>
      <c r="L34" s="695"/>
      <c r="M34" s="695"/>
      <c r="N34" s="695"/>
    </row>
    <row r="35" spans="1:15" ht="17.100000000000001" customHeight="1">
      <c r="A35" s="46"/>
      <c r="B35" s="36"/>
      <c r="C35" s="36"/>
      <c r="D35" s="36"/>
      <c r="E35" s="36"/>
      <c r="F35" s="36"/>
      <c r="G35" s="36"/>
      <c r="H35" s="36"/>
      <c r="I35" s="36"/>
      <c r="J35" s="36"/>
    </row>
    <row r="36" spans="1:15" ht="25.5" customHeight="1">
      <c r="A36" s="966" t="s">
        <v>833</v>
      </c>
      <c r="B36" s="966"/>
      <c r="C36" s="966"/>
      <c r="D36" s="966"/>
      <c r="E36" s="966"/>
      <c r="F36" s="966"/>
      <c r="G36" s="966"/>
      <c r="H36" s="966"/>
      <c r="I36" s="966"/>
      <c r="J36" s="966"/>
      <c r="K36" s="695">
        <v>3</v>
      </c>
      <c r="L36" s="695"/>
      <c r="M36" s="695"/>
      <c r="N36" s="695"/>
    </row>
    <row r="37" spans="1:15" ht="17.100000000000001" customHeight="1">
      <c r="A37" s="46"/>
      <c r="B37" s="46"/>
      <c r="C37" s="46"/>
      <c r="D37" s="46"/>
      <c r="E37" s="46"/>
      <c r="F37" s="46"/>
      <c r="G37" s="46"/>
      <c r="H37" s="46"/>
      <c r="I37" s="46"/>
      <c r="J37" s="46"/>
    </row>
    <row r="38" spans="1:15" ht="30" customHeight="1">
      <c r="A38" s="533" t="s">
        <v>834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5"/>
    </row>
    <row r="39" spans="1:15" ht="17.100000000000001" customHeight="1">
      <c r="A39" s="902" t="s">
        <v>540</v>
      </c>
      <c r="B39" s="903"/>
      <c r="C39" s="903"/>
      <c r="D39" s="904"/>
      <c r="E39" s="551" t="s">
        <v>280</v>
      </c>
      <c r="F39" s="552"/>
      <c r="G39" s="552"/>
      <c r="H39" s="552"/>
      <c r="I39" s="552"/>
      <c r="J39" s="552"/>
      <c r="K39" s="552"/>
      <c r="L39" s="552"/>
      <c r="M39" s="552"/>
      <c r="N39" s="553"/>
    </row>
    <row r="40" spans="1:15" ht="17.100000000000001" customHeight="1">
      <c r="A40" s="905"/>
      <c r="B40" s="906"/>
      <c r="C40" s="906"/>
      <c r="D40" s="907"/>
      <c r="E40" s="726" t="s">
        <v>147</v>
      </c>
      <c r="F40" s="726"/>
      <c r="G40" s="1016" t="s">
        <v>148</v>
      </c>
      <c r="H40" s="1017"/>
      <c r="I40" s="726" t="s">
        <v>149</v>
      </c>
      <c r="J40" s="726"/>
      <c r="K40" s="726" t="s">
        <v>150</v>
      </c>
      <c r="L40" s="726"/>
      <c r="M40" s="551" t="s">
        <v>95</v>
      </c>
      <c r="N40" s="553"/>
      <c r="O40" s="124"/>
    </row>
    <row r="41" spans="1:15" ht="17.100000000000001" customHeight="1">
      <c r="A41" s="1028" t="s">
        <v>333</v>
      </c>
      <c r="B41" s="1029"/>
      <c r="C41" s="1029"/>
      <c r="D41" s="1030"/>
      <c r="E41" s="1018">
        <v>13</v>
      </c>
      <c r="F41" s="1018"/>
      <c r="G41" s="1018">
        <v>0</v>
      </c>
      <c r="H41" s="1018"/>
      <c r="I41" s="1018">
        <v>19</v>
      </c>
      <c r="J41" s="1018"/>
      <c r="K41" s="1018">
        <v>2</v>
      </c>
      <c r="L41" s="1018"/>
      <c r="M41" s="853">
        <f>E41+G41+I41+K41</f>
        <v>34</v>
      </c>
      <c r="N41" s="540"/>
    </row>
    <row r="42" spans="1:15" ht="17.100000000000001" customHeight="1">
      <c r="A42" s="1033" t="s">
        <v>334</v>
      </c>
      <c r="B42" s="1034"/>
      <c r="C42" s="1034"/>
      <c r="D42" s="1035"/>
      <c r="E42" s="1015">
        <v>0</v>
      </c>
      <c r="F42" s="1015"/>
      <c r="G42" s="1015">
        <v>0</v>
      </c>
      <c r="H42" s="1015"/>
      <c r="I42" s="1015">
        <v>0</v>
      </c>
      <c r="J42" s="1015"/>
      <c r="K42" s="1015">
        <v>0</v>
      </c>
      <c r="L42" s="1015"/>
      <c r="M42" s="853">
        <f>E42+G42+I42+K42</f>
        <v>0</v>
      </c>
      <c r="N42" s="540"/>
    </row>
    <row r="43" spans="1:15" ht="25.5" customHeight="1">
      <c r="A43" s="1033" t="s">
        <v>609</v>
      </c>
      <c r="B43" s="1034"/>
      <c r="C43" s="1034"/>
      <c r="D43" s="1035"/>
      <c r="E43" s="1015">
        <v>0</v>
      </c>
      <c r="F43" s="1015"/>
      <c r="G43" s="1015">
        <v>0</v>
      </c>
      <c r="H43" s="1015"/>
      <c r="I43" s="1015">
        <v>0</v>
      </c>
      <c r="J43" s="1015"/>
      <c r="K43" s="1015">
        <v>0</v>
      </c>
      <c r="L43" s="1015"/>
      <c r="M43" s="853">
        <f>E43+G43+I43+K43</f>
        <v>0</v>
      </c>
      <c r="N43" s="540"/>
    </row>
    <row r="44" spans="1:15" ht="17.100000000000001" customHeight="1">
      <c r="A44" s="1033" t="s">
        <v>628</v>
      </c>
      <c r="B44" s="1034"/>
      <c r="C44" s="1034"/>
      <c r="D44" s="1035"/>
      <c r="E44" s="1051">
        <v>0</v>
      </c>
      <c r="F44" s="1052"/>
      <c r="G44" s="1051">
        <v>0</v>
      </c>
      <c r="H44" s="1052"/>
      <c r="I44" s="1051">
        <v>1</v>
      </c>
      <c r="J44" s="1052"/>
      <c r="K44" s="1051">
        <v>0</v>
      </c>
      <c r="L44" s="1052"/>
      <c r="M44" s="853">
        <f>E44+G44+I44+K44</f>
        <v>1</v>
      </c>
      <c r="N44" s="540"/>
    </row>
    <row r="45" spans="1:15" ht="17.100000000000001" customHeight="1">
      <c r="A45" s="1036" t="s">
        <v>119</v>
      </c>
      <c r="B45" s="1037"/>
      <c r="C45" s="1037"/>
      <c r="D45" s="1038"/>
      <c r="E45" s="1014">
        <f>SUM(E41:E44)</f>
        <v>13</v>
      </c>
      <c r="F45" s="1014"/>
      <c r="G45" s="1014">
        <f>SUM(G41:G44)</f>
        <v>0</v>
      </c>
      <c r="H45" s="1014"/>
      <c r="I45" s="1014">
        <f>SUM(I41:I44)</f>
        <v>20</v>
      </c>
      <c r="J45" s="1014"/>
      <c r="K45" s="1014">
        <f>SUM(K41:K44)</f>
        <v>2</v>
      </c>
      <c r="L45" s="1014"/>
      <c r="M45" s="853">
        <f>E45+G45+I45+K45</f>
        <v>35</v>
      </c>
      <c r="N45" s="540"/>
    </row>
    <row r="46" spans="1:15" ht="17.100000000000001" customHeight="1">
      <c r="A46" s="60"/>
      <c r="B46" s="6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  <row r="47" spans="1:15" ht="30.75" customHeight="1">
      <c r="A47" s="533" t="s">
        <v>835</v>
      </c>
      <c r="B47" s="534"/>
      <c r="C47" s="534"/>
      <c r="D47" s="534"/>
      <c r="E47" s="534"/>
      <c r="F47" s="534"/>
      <c r="G47" s="534"/>
      <c r="H47" s="534"/>
      <c r="I47" s="534"/>
      <c r="J47" s="534"/>
      <c r="K47" s="534"/>
      <c r="L47" s="534"/>
      <c r="M47" s="534"/>
      <c r="N47" s="535"/>
    </row>
    <row r="48" spans="1:15" ht="17.100000000000001" customHeight="1">
      <c r="A48" s="623" t="s">
        <v>750</v>
      </c>
      <c r="B48" s="624"/>
      <c r="C48" s="624"/>
      <c r="D48" s="624"/>
      <c r="E48" s="625"/>
      <c r="F48" s="509" t="s">
        <v>7</v>
      </c>
      <c r="G48" s="510"/>
      <c r="H48" s="510"/>
      <c r="I48" s="510"/>
      <c r="J48" s="510"/>
      <c r="K48" s="510"/>
      <c r="L48" s="510"/>
      <c r="M48" s="510"/>
      <c r="N48" s="511"/>
    </row>
    <row r="49" spans="1:15" ht="17.100000000000001" customHeight="1">
      <c r="A49" s="629"/>
      <c r="B49" s="630"/>
      <c r="C49" s="630"/>
      <c r="D49" s="630"/>
      <c r="E49" s="1039"/>
      <c r="F49" s="519" t="s">
        <v>147</v>
      </c>
      <c r="G49" s="519"/>
      <c r="H49" s="519" t="s">
        <v>148</v>
      </c>
      <c r="I49" s="519"/>
      <c r="J49" s="519" t="s">
        <v>149</v>
      </c>
      <c r="K49" s="519"/>
      <c r="L49" s="519" t="s">
        <v>150</v>
      </c>
      <c r="M49" s="519"/>
      <c r="N49" s="1031" t="s">
        <v>119</v>
      </c>
    </row>
    <row r="50" spans="1:15" ht="17.100000000000001" customHeight="1">
      <c r="A50" s="626"/>
      <c r="B50" s="627"/>
      <c r="C50" s="627"/>
      <c r="D50" s="627"/>
      <c r="E50" s="628"/>
      <c r="F50" s="40" t="s">
        <v>99</v>
      </c>
      <c r="G50" s="40" t="s">
        <v>100</v>
      </c>
      <c r="H50" s="40" t="s">
        <v>99</v>
      </c>
      <c r="I50" s="40" t="s">
        <v>100</v>
      </c>
      <c r="J50" s="40" t="s">
        <v>99</v>
      </c>
      <c r="K50" s="56" t="s">
        <v>100</v>
      </c>
      <c r="L50" s="40" t="s">
        <v>99</v>
      </c>
      <c r="M50" s="56" t="s">
        <v>100</v>
      </c>
      <c r="N50" s="1032"/>
    </row>
    <row r="51" spans="1:15" ht="17.100000000000001" customHeight="1">
      <c r="A51" s="995" t="s">
        <v>261</v>
      </c>
      <c r="B51" s="995"/>
      <c r="C51" s="995"/>
      <c r="D51" s="995"/>
      <c r="E51" s="995"/>
      <c r="F51" s="57">
        <v>0</v>
      </c>
      <c r="G51" s="57">
        <v>1</v>
      </c>
      <c r="H51" s="57">
        <v>0</v>
      </c>
      <c r="I51" s="57">
        <v>0</v>
      </c>
      <c r="J51" s="57">
        <v>1</v>
      </c>
      <c r="K51" s="58">
        <v>1</v>
      </c>
      <c r="L51" s="57">
        <v>0</v>
      </c>
      <c r="M51" s="58">
        <v>0</v>
      </c>
      <c r="N51" s="42">
        <f t="shared" ref="N51:N57" si="0">F51+G51+H51+I51+J51+K51+L51+M51</f>
        <v>3</v>
      </c>
    </row>
    <row r="52" spans="1:15" ht="17.100000000000001" customHeight="1">
      <c r="A52" s="995" t="s">
        <v>262</v>
      </c>
      <c r="B52" s="995"/>
      <c r="C52" s="995"/>
      <c r="D52" s="995"/>
      <c r="E52" s="995"/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8">
        <v>0</v>
      </c>
      <c r="L52" s="57">
        <v>0</v>
      </c>
      <c r="M52" s="58">
        <v>0</v>
      </c>
      <c r="N52" s="42">
        <f t="shared" si="0"/>
        <v>0</v>
      </c>
    </row>
    <row r="53" spans="1:15" ht="17.100000000000001" customHeight="1">
      <c r="A53" s="995" t="s">
        <v>264</v>
      </c>
      <c r="B53" s="995"/>
      <c r="C53" s="995"/>
      <c r="D53" s="995"/>
      <c r="E53" s="995"/>
      <c r="F53" s="57">
        <v>2</v>
      </c>
      <c r="G53" s="57">
        <v>10</v>
      </c>
      <c r="H53" s="57">
        <v>0</v>
      </c>
      <c r="I53" s="57">
        <v>0</v>
      </c>
      <c r="J53" s="57">
        <v>1</v>
      </c>
      <c r="K53" s="58">
        <v>17</v>
      </c>
      <c r="L53" s="57">
        <v>0</v>
      </c>
      <c r="M53" s="58">
        <v>2</v>
      </c>
      <c r="N53" s="42">
        <f t="shared" si="0"/>
        <v>32</v>
      </c>
    </row>
    <row r="54" spans="1:15" ht="17.100000000000001" customHeight="1">
      <c r="A54" s="995" t="s">
        <v>263</v>
      </c>
      <c r="B54" s="995"/>
      <c r="C54" s="995"/>
      <c r="D54" s="995"/>
      <c r="E54" s="995"/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8">
        <v>0</v>
      </c>
      <c r="L54" s="57">
        <v>0</v>
      </c>
      <c r="M54" s="58">
        <v>0</v>
      </c>
      <c r="N54" s="42">
        <f t="shared" si="0"/>
        <v>0</v>
      </c>
    </row>
    <row r="55" spans="1:15" ht="17.100000000000001" customHeight="1">
      <c r="A55" s="635" t="s">
        <v>332</v>
      </c>
      <c r="B55" s="636"/>
      <c r="C55" s="636"/>
      <c r="D55" s="636"/>
      <c r="E55" s="637"/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8">
        <v>0</v>
      </c>
      <c r="L55" s="57">
        <v>0</v>
      </c>
      <c r="M55" s="58">
        <v>0</v>
      </c>
      <c r="N55" s="42">
        <f t="shared" si="0"/>
        <v>0</v>
      </c>
    </row>
    <row r="56" spans="1:15" ht="17.100000000000001" customHeight="1">
      <c r="A56" s="995" t="s">
        <v>116</v>
      </c>
      <c r="B56" s="995"/>
      <c r="C56" s="995"/>
      <c r="D56" s="995"/>
      <c r="E56" s="995"/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8">
        <v>0</v>
      </c>
      <c r="L56" s="57">
        <v>0</v>
      </c>
      <c r="M56" s="58">
        <v>0</v>
      </c>
      <c r="N56" s="42">
        <f t="shared" si="0"/>
        <v>0</v>
      </c>
    </row>
    <row r="57" spans="1:15" ht="17.100000000000001" customHeight="1">
      <c r="A57" s="976" t="s">
        <v>119</v>
      </c>
      <c r="B57" s="976"/>
      <c r="C57" s="976"/>
      <c r="D57" s="976"/>
      <c r="E57" s="976"/>
      <c r="F57" s="59">
        <f t="shared" ref="F57:M57" si="1">SUM(F51:F56)</f>
        <v>2</v>
      </c>
      <c r="G57" s="59">
        <f t="shared" si="1"/>
        <v>11</v>
      </c>
      <c r="H57" s="59">
        <f t="shared" si="1"/>
        <v>0</v>
      </c>
      <c r="I57" s="59">
        <f t="shared" si="1"/>
        <v>0</v>
      </c>
      <c r="J57" s="59">
        <f t="shared" si="1"/>
        <v>2</v>
      </c>
      <c r="K57" s="59">
        <f t="shared" si="1"/>
        <v>18</v>
      </c>
      <c r="L57" s="59">
        <f t="shared" si="1"/>
        <v>0</v>
      </c>
      <c r="M57" s="59">
        <f t="shared" si="1"/>
        <v>2</v>
      </c>
      <c r="N57" s="42">
        <f t="shared" si="0"/>
        <v>35</v>
      </c>
    </row>
    <row r="58" spans="1:15" ht="17.100000000000001" customHeight="1">
      <c r="A58" s="236"/>
      <c r="B58" s="237"/>
      <c r="C58" s="237"/>
      <c r="D58" s="237"/>
      <c r="E58" s="237"/>
      <c r="F58" s="257"/>
      <c r="G58" s="257"/>
      <c r="H58" s="257"/>
      <c r="I58" s="257"/>
      <c r="J58" s="257"/>
      <c r="K58" s="257"/>
      <c r="L58" s="257"/>
      <c r="M58" s="257"/>
      <c r="N58" s="258"/>
    </row>
    <row r="59" spans="1:15" ht="17.100000000000001" customHeight="1">
      <c r="A59" s="513" t="s">
        <v>836</v>
      </c>
      <c r="B59" s="514"/>
      <c r="C59" s="514"/>
      <c r="D59" s="514"/>
      <c r="E59" s="514"/>
      <c r="F59" s="514"/>
      <c r="G59" s="514"/>
      <c r="H59" s="514"/>
      <c r="I59" s="514"/>
      <c r="J59" s="514"/>
      <c r="K59" s="514"/>
      <c r="L59" s="514"/>
      <c r="M59" s="514"/>
      <c r="N59" s="515"/>
      <c r="O59" s="86"/>
    </row>
    <row r="60" spans="1:15" ht="17.100000000000001" customHeight="1">
      <c r="A60" s="547" t="s">
        <v>265</v>
      </c>
      <c r="B60" s="548"/>
      <c r="C60" s="548"/>
      <c r="D60" s="548"/>
      <c r="E60" s="548"/>
      <c r="F60" s="548"/>
      <c r="G60" s="548"/>
      <c r="H60" s="634"/>
      <c r="I60" s="509" t="s">
        <v>95</v>
      </c>
      <c r="J60" s="510"/>
      <c r="K60" s="510"/>
      <c r="L60" s="510"/>
      <c r="M60" s="510"/>
      <c r="N60" s="511"/>
      <c r="O60" s="86"/>
    </row>
    <row r="61" spans="1:15" ht="17.100000000000001" customHeight="1">
      <c r="A61" s="995" t="s">
        <v>266</v>
      </c>
      <c r="B61" s="995"/>
      <c r="C61" s="995"/>
      <c r="D61" s="995"/>
      <c r="E61" s="995"/>
      <c r="F61" s="995"/>
      <c r="G61" s="995"/>
      <c r="H61" s="995"/>
      <c r="I61" s="967">
        <v>0</v>
      </c>
      <c r="J61" s="968"/>
      <c r="K61" s="968"/>
      <c r="L61" s="968"/>
      <c r="M61" s="968"/>
      <c r="N61" s="969"/>
      <c r="O61" s="119"/>
    </row>
    <row r="62" spans="1:15" ht="17.100000000000001" customHeight="1">
      <c r="A62" s="995" t="s">
        <v>364</v>
      </c>
      <c r="B62" s="995"/>
      <c r="C62" s="995"/>
      <c r="D62" s="995"/>
      <c r="E62" s="995"/>
      <c r="F62" s="995"/>
      <c r="G62" s="995"/>
      <c r="H62" s="995"/>
      <c r="I62" s="967">
        <v>0</v>
      </c>
      <c r="J62" s="968"/>
      <c r="K62" s="968"/>
      <c r="L62" s="968"/>
      <c r="M62" s="968"/>
      <c r="N62" s="969"/>
    </row>
    <row r="63" spans="1:15" ht="17.100000000000001" customHeight="1">
      <c r="A63" s="995" t="s">
        <v>365</v>
      </c>
      <c r="B63" s="995"/>
      <c r="C63" s="995"/>
      <c r="D63" s="995"/>
      <c r="E63" s="995"/>
      <c r="F63" s="995"/>
      <c r="G63" s="995"/>
      <c r="H63" s="995"/>
      <c r="I63" s="967">
        <v>3</v>
      </c>
      <c r="J63" s="968"/>
      <c r="K63" s="968"/>
      <c r="L63" s="968"/>
      <c r="M63" s="968"/>
      <c r="N63" s="969"/>
    </row>
    <row r="64" spans="1:15" ht="17.100000000000001" customHeight="1">
      <c r="A64" s="995" t="s">
        <v>219</v>
      </c>
      <c r="B64" s="995"/>
      <c r="C64" s="995"/>
      <c r="D64" s="995"/>
      <c r="E64" s="995"/>
      <c r="F64" s="995"/>
      <c r="G64" s="995"/>
      <c r="H64" s="995"/>
      <c r="I64" s="967">
        <v>27</v>
      </c>
      <c r="J64" s="968"/>
      <c r="K64" s="968"/>
      <c r="L64" s="968"/>
      <c r="M64" s="968"/>
      <c r="N64" s="969"/>
    </row>
    <row r="65" spans="1:14" ht="17.100000000000001" customHeight="1">
      <c r="A65" s="995" t="s">
        <v>366</v>
      </c>
      <c r="B65" s="995"/>
      <c r="C65" s="995"/>
      <c r="D65" s="995"/>
      <c r="E65" s="995"/>
      <c r="F65" s="995"/>
      <c r="G65" s="995"/>
      <c r="H65" s="995"/>
      <c r="I65" s="967">
        <v>0</v>
      </c>
      <c r="J65" s="968"/>
      <c r="K65" s="968"/>
      <c r="L65" s="968"/>
      <c r="M65" s="968"/>
      <c r="N65" s="969"/>
    </row>
    <row r="66" spans="1:14" ht="17.100000000000001" customHeight="1">
      <c r="A66" s="995" t="s">
        <v>367</v>
      </c>
      <c r="B66" s="995"/>
      <c r="C66" s="995"/>
      <c r="D66" s="995"/>
      <c r="E66" s="995"/>
      <c r="F66" s="995"/>
      <c r="G66" s="995"/>
      <c r="H66" s="995"/>
      <c r="I66" s="967">
        <v>0</v>
      </c>
      <c r="J66" s="968"/>
      <c r="K66" s="968"/>
      <c r="L66" s="968"/>
      <c r="M66" s="968"/>
      <c r="N66" s="969"/>
    </row>
    <row r="67" spans="1:14" ht="17.100000000000001" customHeight="1">
      <c r="A67" s="995" t="s">
        <v>267</v>
      </c>
      <c r="B67" s="995"/>
      <c r="C67" s="995"/>
      <c r="D67" s="995"/>
      <c r="E67" s="995"/>
      <c r="F67" s="995"/>
      <c r="G67" s="995"/>
      <c r="H67" s="995"/>
      <c r="I67" s="967">
        <v>3</v>
      </c>
      <c r="J67" s="968"/>
      <c r="K67" s="968"/>
      <c r="L67" s="968"/>
      <c r="M67" s="968"/>
      <c r="N67" s="969"/>
    </row>
    <row r="68" spans="1:14" ht="17.100000000000001" customHeight="1">
      <c r="A68" s="995" t="s">
        <v>368</v>
      </c>
      <c r="B68" s="995"/>
      <c r="C68" s="995"/>
      <c r="D68" s="995"/>
      <c r="E68" s="995"/>
      <c r="F68" s="995"/>
      <c r="G68" s="995"/>
      <c r="H68" s="995"/>
      <c r="I68" s="967">
        <v>2</v>
      </c>
      <c r="J68" s="968"/>
      <c r="K68" s="968"/>
      <c r="L68" s="968"/>
      <c r="M68" s="968"/>
      <c r="N68" s="969"/>
    </row>
    <row r="69" spans="1:14" ht="17.100000000000001" customHeight="1">
      <c r="A69" s="995" t="s">
        <v>268</v>
      </c>
      <c r="B69" s="995"/>
      <c r="C69" s="995"/>
      <c r="D69" s="995"/>
      <c r="E69" s="995"/>
      <c r="F69" s="995"/>
      <c r="G69" s="995"/>
      <c r="H69" s="995"/>
      <c r="I69" s="967">
        <v>0</v>
      </c>
      <c r="J69" s="968"/>
      <c r="K69" s="968"/>
      <c r="L69" s="968"/>
      <c r="M69" s="968"/>
      <c r="N69" s="969"/>
    </row>
    <row r="70" spans="1:14" ht="17.100000000000001" customHeight="1">
      <c r="A70" s="995" t="s">
        <v>276</v>
      </c>
      <c r="B70" s="995"/>
      <c r="C70" s="995"/>
      <c r="D70" s="995"/>
      <c r="E70" s="995"/>
      <c r="F70" s="995"/>
      <c r="G70" s="995"/>
      <c r="H70" s="995"/>
      <c r="I70" s="967">
        <v>0</v>
      </c>
      <c r="J70" s="968"/>
      <c r="K70" s="968"/>
      <c r="L70" s="968"/>
      <c r="M70" s="968"/>
      <c r="N70" s="969"/>
    </row>
    <row r="71" spans="1:14" ht="17.100000000000001" customHeight="1">
      <c r="A71" s="976" t="s">
        <v>119</v>
      </c>
      <c r="B71" s="976"/>
      <c r="C71" s="976"/>
      <c r="D71" s="976"/>
      <c r="E71" s="976"/>
      <c r="F71" s="976"/>
      <c r="G71" s="976"/>
      <c r="H71" s="976"/>
      <c r="I71" s="898">
        <f>SUM(I61:I70)</f>
        <v>35</v>
      </c>
      <c r="J71" s="898"/>
      <c r="K71" s="898"/>
      <c r="L71" s="898"/>
      <c r="M71" s="898"/>
      <c r="N71" s="898"/>
    </row>
    <row r="72" spans="1:14" ht="17.100000000000001" customHeight="1">
      <c r="A72" s="236"/>
      <c r="B72" s="237"/>
      <c r="C72" s="237"/>
      <c r="D72" s="237"/>
      <c r="E72" s="237"/>
      <c r="F72" s="257"/>
      <c r="G72" s="257"/>
      <c r="H72" s="257"/>
      <c r="I72" s="257"/>
      <c r="J72" s="257"/>
      <c r="K72" s="257"/>
      <c r="L72" s="257"/>
      <c r="M72" s="257"/>
      <c r="N72" s="258"/>
    </row>
    <row r="73" spans="1:14" ht="17.100000000000001" customHeight="1">
      <c r="A73" s="620" t="s">
        <v>837</v>
      </c>
      <c r="B73" s="621"/>
      <c r="C73" s="621"/>
      <c r="D73" s="621"/>
      <c r="E73" s="621"/>
      <c r="F73" s="621"/>
      <c r="G73" s="621"/>
      <c r="H73" s="621"/>
      <c r="I73" s="621"/>
      <c r="J73" s="621"/>
      <c r="K73" s="621"/>
      <c r="L73" s="621"/>
      <c r="M73" s="621"/>
      <c r="N73" s="622"/>
    </row>
    <row r="74" spans="1:14" ht="17.100000000000001" customHeight="1">
      <c r="A74" s="976" t="s">
        <v>709</v>
      </c>
      <c r="B74" s="976"/>
      <c r="C74" s="976"/>
      <c r="D74" s="976"/>
      <c r="E74" s="976"/>
      <c r="F74" s="509" t="s">
        <v>281</v>
      </c>
      <c r="G74" s="510"/>
      <c r="H74" s="510"/>
      <c r="I74" s="510"/>
      <c r="J74" s="510"/>
      <c r="K74" s="511"/>
      <c r="L74" s="1007" t="s">
        <v>282</v>
      </c>
      <c r="M74" s="1008"/>
      <c r="N74" s="1009"/>
    </row>
    <row r="75" spans="1:14" ht="17.100000000000001" customHeight="1">
      <c r="A75" s="976"/>
      <c r="B75" s="976"/>
      <c r="C75" s="976"/>
      <c r="D75" s="976"/>
      <c r="E75" s="976"/>
      <c r="F75" s="516" t="s">
        <v>99</v>
      </c>
      <c r="G75" s="517"/>
      <c r="H75" s="518"/>
      <c r="I75" s="519" t="s">
        <v>100</v>
      </c>
      <c r="J75" s="519"/>
      <c r="K75" s="519"/>
      <c r="L75" s="1010"/>
      <c r="M75" s="1011"/>
      <c r="N75" s="1012"/>
    </row>
    <row r="76" spans="1:14" ht="17.100000000000001" customHeight="1">
      <c r="A76" s="995" t="s">
        <v>345</v>
      </c>
      <c r="B76" s="995"/>
      <c r="C76" s="995"/>
      <c r="D76" s="995"/>
      <c r="E76" s="995"/>
      <c r="F76" s="967">
        <v>7</v>
      </c>
      <c r="G76" s="968"/>
      <c r="H76" s="969"/>
      <c r="I76" s="996">
        <v>6</v>
      </c>
      <c r="J76" s="996"/>
      <c r="K76" s="996"/>
      <c r="L76" s="898">
        <f>F76+I76</f>
        <v>13</v>
      </c>
      <c r="M76" s="898"/>
      <c r="N76" s="898"/>
    </row>
    <row r="77" spans="1:14" ht="17.100000000000001" customHeight="1">
      <c r="A77" s="995" t="s">
        <v>271</v>
      </c>
      <c r="B77" s="995"/>
      <c r="C77" s="995"/>
      <c r="D77" s="995"/>
      <c r="E77" s="995"/>
      <c r="F77" s="967">
        <v>0</v>
      </c>
      <c r="G77" s="968"/>
      <c r="H77" s="969"/>
      <c r="I77" s="996">
        <v>0</v>
      </c>
      <c r="J77" s="996"/>
      <c r="K77" s="996"/>
      <c r="L77" s="898">
        <f t="shared" ref="L77:L84" si="2">F77+I77</f>
        <v>0</v>
      </c>
      <c r="M77" s="898"/>
      <c r="N77" s="898"/>
    </row>
    <row r="78" spans="1:14" ht="17.100000000000001" customHeight="1">
      <c r="A78" s="995" t="s">
        <v>272</v>
      </c>
      <c r="B78" s="995"/>
      <c r="C78" s="995"/>
      <c r="D78" s="995"/>
      <c r="E78" s="995"/>
      <c r="F78" s="967">
        <v>1</v>
      </c>
      <c r="G78" s="968"/>
      <c r="H78" s="969"/>
      <c r="I78" s="996">
        <v>0</v>
      </c>
      <c r="J78" s="996"/>
      <c r="K78" s="996"/>
      <c r="L78" s="898">
        <f t="shared" si="2"/>
        <v>1</v>
      </c>
      <c r="M78" s="898"/>
      <c r="N78" s="898"/>
    </row>
    <row r="79" spans="1:14" ht="17.100000000000001" customHeight="1">
      <c r="A79" s="995" t="s">
        <v>273</v>
      </c>
      <c r="B79" s="995"/>
      <c r="C79" s="995"/>
      <c r="D79" s="995"/>
      <c r="E79" s="995"/>
      <c r="F79" s="967">
        <v>0</v>
      </c>
      <c r="G79" s="968"/>
      <c r="H79" s="969"/>
      <c r="I79" s="996">
        <v>0</v>
      </c>
      <c r="J79" s="996"/>
      <c r="K79" s="996"/>
      <c r="L79" s="898">
        <f t="shared" si="2"/>
        <v>0</v>
      </c>
      <c r="M79" s="898"/>
      <c r="N79" s="898"/>
    </row>
    <row r="80" spans="1:14" ht="17.100000000000001" customHeight="1">
      <c r="A80" s="995" t="s">
        <v>274</v>
      </c>
      <c r="B80" s="995"/>
      <c r="C80" s="995"/>
      <c r="D80" s="995"/>
      <c r="E80" s="995"/>
      <c r="F80" s="967">
        <v>1</v>
      </c>
      <c r="G80" s="968"/>
      <c r="H80" s="969"/>
      <c r="I80" s="996">
        <v>0</v>
      </c>
      <c r="J80" s="996"/>
      <c r="K80" s="996"/>
      <c r="L80" s="898">
        <f t="shared" si="2"/>
        <v>1</v>
      </c>
      <c r="M80" s="898"/>
      <c r="N80" s="898"/>
    </row>
    <row r="81" spans="1:18" ht="17.100000000000001" customHeight="1">
      <c r="A81" s="995" t="s">
        <v>275</v>
      </c>
      <c r="B81" s="995"/>
      <c r="C81" s="995"/>
      <c r="D81" s="995"/>
      <c r="E81" s="995"/>
      <c r="F81" s="967">
        <v>0</v>
      </c>
      <c r="G81" s="968"/>
      <c r="H81" s="969"/>
      <c r="I81" s="996">
        <v>0</v>
      </c>
      <c r="J81" s="996"/>
      <c r="K81" s="996"/>
      <c r="L81" s="898">
        <f t="shared" si="2"/>
        <v>0</v>
      </c>
      <c r="M81" s="898"/>
      <c r="N81" s="898"/>
    </row>
    <row r="82" spans="1:18" ht="17.100000000000001" customHeight="1">
      <c r="A82" s="995" t="s">
        <v>287</v>
      </c>
      <c r="B82" s="995"/>
      <c r="C82" s="995"/>
      <c r="D82" s="995"/>
      <c r="E82" s="995"/>
      <c r="F82" s="967">
        <v>20</v>
      </c>
      <c r="G82" s="968"/>
      <c r="H82" s="969"/>
      <c r="I82" s="996">
        <v>0</v>
      </c>
      <c r="J82" s="996"/>
      <c r="K82" s="996"/>
      <c r="L82" s="898">
        <f t="shared" si="2"/>
        <v>20</v>
      </c>
      <c r="M82" s="898"/>
      <c r="N82" s="898"/>
    </row>
    <row r="83" spans="1:18" ht="17.100000000000001" customHeight="1">
      <c r="A83" s="995" t="s">
        <v>276</v>
      </c>
      <c r="B83" s="995"/>
      <c r="C83" s="995"/>
      <c r="D83" s="995"/>
      <c r="E83" s="995"/>
      <c r="F83" s="967">
        <v>0</v>
      </c>
      <c r="G83" s="968"/>
      <c r="H83" s="969"/>
      <c r="I83" s="996">
        <v>0</v>
      </c>
      <c r="J83" s="996"/>
      <c r="K83" s="996"/>
      <c r="L83" s="898">
        <f t="shared" si="2"/>
        <v>0</v>
      </c>
      <c r="M83" s="898"/>
      <c r="N83" s="898"/>
    </row>
    <row r="84" spans="1:18" ht="17.100000000000001" customHeight="1">
      <c r="A84" s="976" t="s">
        <v>119</v>
      </c>
      <c r="B84" s="976"/>
      <c r="C84" s="976"/>
      <c r="D84" s="976"/>
      <c r="E84" s="976"/>
      <c r="F84" s="898">
        <f>SUM(F76:F83)</f>
        <v>29</v>
      </c>
      <c r="G84" s="898"/>
      <c r="H84" s="898"/>
      <c r="I84" s="898">
        <f>SUM(I76:I83)</f>
        <v>6</v>
      </c>
      <c r="J84" s="898"/>
      <c r="K84" s="898"/>
      <c r="L84" s="898">
        <f t="shared" si="2"/>
        <v>35</v>
      </c>
      <c r="M84" s="898"/>
      <c r="N84" s="898"/>
    </row>
    <row r="85" spans="1:18" s="241" customFormat="1" ht="17.100000000000001" customHeight="1">
      <c r="A85" s="253"/>
      <c r="B85" s="253"/>
      <c r="C85" s="253"/>
      <c r="D85" s="253"/>
      <c r="E85" s="253"/>
      <c r="F85" s="254"/>
      <c r="G85" s="254"/>
      <c r="H85" s="254"/>
      <c r="I85" s="254"/>
      <c r="J85" s="254"/>
      <c r="K85" s="254"/>
      <c r="L85" s="254"/>
      <c r="M85" s="254"/>
      <c r="N85" s="254"/>
      <c r="O85" s="167"/>
      <c r="P85" s="167"/>
      <c r="Q85" s="167"/>
      <c r="R85" s="259"/>
    </row>
    <row r="86" spans="1:18" s="241" customFormat="1" ht="17.100000000000001" customHeight="1">
      <c r="A86" s="620" t="s">
        <v>838</v>
      </c>
      <c r="B86" s="621"/>
      <c r="C86" s="621"/>
      <c r="D86" s="621"/>
      <c r="E86" s="621"/>
      <c r="F86" s="621"/>
      <c r="G86" s="621"/>
      <c r="H86" s="621"/>
      <c r="I86" s="621"/>
      <c r="J86" s="621"/>
      <c r="K86" s="621"/>
      <c r="L86" s="621"/>
      <c r="M86" s="621"/>
      <c r="N86" s="622"/>
      <c r="O86" s="167"/>
      <c r="P86" s="167"/>
      <c r="Q86" s="167"/>
      <c r="R86" s="259"/>
    </row>
    <row r="87" spans="1:18" s="241" customFormat="1" ht="17.100000000000001" customHeight="1">
      <c r="A87" s="976" t="s">
        <v>8</v>
      </c>
      <c r="B87" s="976"/>
      <c r="C87" s="976"/>
      <c r="D87" s="976"/>
      <c r="E87" s="976"/>
      <c r="F87" s="509" t="s">
        <v>162</v>
      </c>
      <c r="G87" s="510"/>
      <c r="H87" s="510"/>
      <c r="I87" s="510"/>
      <c r="J87" s="510"/>
      <c r="K87" s="511"/>
      <c r="L87" s="1007" t="s">
        <v>567</v>
      </c>
      <c r="M87" s="1008"/>
      <c r="N87" s="1009"/>
      <c r="O87" s="167"/>
      <c r="P87" s="167"/>
      <c r="Q87" s="167"/>
      <c r="R87" s="259"/>
    </row>
    <row r="88" spans="1:18" s="241" customFormat="1" ht="17.100000000000001" customHeight="1">
      <c r="A88" s="976"/>
      <c r="B88" s="976"/>
      <c r="C88" s="976"/>
      <c r="D88" s="976"/>
      <c r="E88" s="976"/>
      <c r="F88" s="516" t="s">
        <v>99</v>
      </c>
      <c r="G88" s="517"/>
      <c r="H88" s="518"/>
      <c r="I88" s="519" t="s">
        <v>100</v>
      </c>
      <c r="J88" s="519"/>
      <c r="K88" s="519"/>
      <c r="L88" s="1010"/>
      <c r="M88" s="1011"/>
      <c r="N88" s="1012"/>
      <c r="O88" s="167"/>
      <c r="P88" s="167"/>
      <c r="Q88" s="167"/>
      <c r="R88" s="259"/>
    </row>
    <row r="89" spans="1:18" s="241" customFormat="1" ht="22.5" customHeight="1">
      <c r="A89" s="995" t="s">
        <v>787</v>
      </c>
      <c r="B89" s="995"/>
      <c r="C89" s="995"/>
      <c r="D89" s="995"/>
      <c r="E89" s="995"/>
      <c r="F89" s="967">
        <v>0</v>
      </c>
      <c r="G89" s="968"/>
      <c r="H89" s="969"/>
      <c r="I89" s="996">
        <v>1</v>
      </c>
      <c r="J89" s="996"/>
      <c r="K89" s="996"/>
      <c r="L89" s="898">
        <f>F89+I89</f>
        <v>1</v>
      </c>
      <c r="M89" s="898"/>
      <c r="N89" s="898"/>
      <c r="O89" s="167"/>
      <c r="P89" s="167"/>
      <c r="Q89" s="167"/>
      <c r="R89" s="259"/>
    </row>
    <row r="90" spans="1:18" s="241" customFormat="1" ht="30" customHeight="1">
      <c r="A90" s="995" t="s">
        <v>788</v>
      </c>
      <c r="B90" s="995"/>
      <c r="C90" s="995"/>
      <c r="D90" s="995"/>
      <c r="E90" s="995"/>
      <c r="F90" s="967">
        <v>0</v>
      </c>
      <c r="G90" s="968"/>
      <c r="H90" s="969"/>
      <c r="I90" s="967">
        <v>0</v>
      </c>
      <c r="J90" s="968"/>
      <c r="K90" s="969"/>
      <c r="L90" s="898">
        <f t="shared" ref="L90:L96" si="3">F90+I90</f>
        <v>0</v>
      </c>
      <c r="M90" s="898"/>
      <c r="N90" s="898"/>
      <c r="O90" s="167"/>
      <c r="P90" s="167"/>
      <c r="Q90" s="167"/>
      <c r="R90" s="259"/>
    </row>
    <row r="91" spans="1:18" s="241" customFormat="1" ht="17.100000000000001" customHeight="1">
      <c r="A91" s="995" t="s">
        <v>710</v>
      </c>
      <c r="B91" s="995"/>
      <c r="C91" s="995"/>
      <c r="D91" s="995"/>
      <c r="E91" s="995"/>
      <c r="F91" s="967">
        <v>0</v>
      </c>
      <c r="G91" s="968"/>
      <c r="H91" s="969"/>
      <c r="I91" s="996">
        <v>3</v>
      </c>
      <c r="J91" s="996"/>
      <c r="K91" s="996"/>
      <c r="L91" s="898">
        <f t="shared" si="3"/>
        <v>3</v>
      </c>
      <c r="M91" s="898"/>
      <c r="N91" s="898"/>
      <c r="O91" s="167"/>
      <c r="P91" s="167"/>
      <c r="Q91" s="167"/>
      <c r="R91" s="259"/>
    </row>
    <row r="92" spans="1:18" s="241" customFormat="1" ht="45" customHeight="1">
      <c r="A92" s="502" t="s">
        <v>711</v>
      </c>
      <c r="B92" s="503"/>
      <c r="C92" s="503"/>
      <c r="D92" s="503"/>
      <c r="E92" s="504"/>
      <c r="F92" s="967">
        <v>0</v>
      </c>
      <c r="G92" s="968"/>
      <c r="H92" s="969"/>
      <c r="I92" s="967">
        <v>0</v>
      </c>
      <c r="J92" s="968"/>
      <c r="K92" s="969"/>
      <c r="L92" s="898">
        <f t="shared" si="3"/>
        <v>0</v>
      </c>
      <c r="M92" s="898"/>
      <c r="N92" s="898"/>
      <c r="O92" s="167"/>
      <c r="P92" s="167"/>
      <c r="Q92" s="167"/>
      <c r="R92" s="259"/>
    </row>
    <row r="93" spans="1:18" s="241" customFormat="1" ht="30" customHeight="1">
      <c r="A93" s="502" t="s">
        <v>712</v>
      </c>
      <c r="B93" s="503"/>
      <c r="C93" s="503"/>
      <c r="D93" s="503"/>
      <c r="E93" s="504"/>
      <c r="F93" s="967">
        <v>0</v>
      </c>
      <c r="G93" s="968"/>
      <c r="H93" s="969"/>
      <c r="I93" s="967">
        <v>0</v>
      </c>
      <c r="J93" s="968"/>
      <c r="K93" s="969"/>
      <c r="L93" s="898">
        <f t="shared" si="3"/>
        <v>0</v>
      </c>
      <c r="M93" s="898"/>
      <c r="N93" s="898"/>
      <c r="O93" s="167"/>
      <c r="P93" s="167"/>
      <c r="Q93" s="167"/>
      <c r="R93" s="259"/>
    </row>
    <row r="94" spans="1:18" ht="30" customHeight="1">
      <c r="A94" s="995" t="s">
        <v>713</v>
      </c>
      <c r="B94" s="995"/>
      <c r="C94" s="995"/>
      <c r="D94" s="995"/>
      <c r="E94" s="995"/>
      <c r="F94" s="967">
        <v>2</v>
      </c>
      <c r="G94" s="968"/>
      <c r="H94" s="969"/>
      <c r="I94" s="996">
        <v>7</v>
      </c>
      <c r="J94" s="996"/>
      <c r="K94" s="996"/>
      <c r="L94" s="898">
        <f t="shared" si="3"/>
        <v>9</v>
      </c>
      <c r="M94" s="898"/>
      <c r="N94" s="898"/>
      <c r="O94" s="86"/>
    </row>
    <row r="95" spans="1:18" ht="17.100000000000001" customHeight="1">
      <c r="A95" s="995" t="s">
        <v>183</v>
      </c>
      <c r="B95" s="995"/>
      <c r="C95" s="995"/>
      <c r="D95" s="995"/>
      <c r="E95" s="995"/>
      <c r="F95" s="967">
        <v>0</v>
      </c>
      <c r="G95" s="968"/>
      <c r="H95" s="969"/>
      <c r="I95" s="996">
        <v>0</v>
      </c>
      <c r="J95" s="996"/>
      <c r="K95" s="996"/>
      <c r="L95" s="898">
        <f t="shared" si="3"/>
        <v>0</v>
      </c>
      <c r="M95" s="898"/>
      <c r="N95" s="898"/>
      <c r="O95" s="86"/>
    </row>
    <row r="96" spans="1:18" ht="17.100000000000001" customHeight="1">
      <c r="A96" s="976" t="s">
        <v>119</v>
      </c>
      <c r="B96" s="976"/>
      <c r="C96" s="976"/>
      <c r="D96" s="976"/>
      <c r="E96" s="976"/>
      <c r="F96" s="898">
        <f>SUM(F89:F95)</f>
        <v>2</v>
      </c>
      <c r="G96" s="898"/>
      <c r="H96" s="898"/>
      <c r="I96" s="898">
        <f>SUM(I89:I95)</f>
        <v>11</v>
      </c>
      <c r="J96" s="898"/>
      <c r="K96" s="898"/>
      <c r="L96" s="898">
        <f t="shared" si="3"/>
        <v>13</v>
      </c>
      <c r="M96" s="898"/>
      <c r="N96" s="898"/>
      <c r="O96" s="86"/>
    </row>
    <row r="97" spans="1:18" ht="33.950000000000003" customHeight="1">
      <c r="A97" s="253"/>
      <c r="B97" s="253"/>
      <c r="C97" s="253"/>
      <c r="D97" s="253"/>
      <c r="E97" s="253"/>
      <c r="F97" s="254"/>
      <c r="G97" s="254"/>
      <c r="H97" s="254"/>
      <c r="I97" s="254"/>
      <c r="J97" s="254"/>
      <c r="K97" s="254"/>
      <c r="L97" s="254"/>
      <c r="M97" s="254"/>
      <c r="N97" s="254"/>
      <c r="O97" s="86"/>
    </row>
    <row r="98" spans="1:18" ht="17.100000000000001" customHeight="1">
      <c r="A98" s="423" t="s">
        <v>839</v>
      </c>
      <c r="B98" s="424"/>
      <c r="C98" s="424"/>
      <c r="D98" s="424"/>
      <c r="E98" s="424"/>
      <c r="F98" s="424"/>
      <c r="G98" s="424"/>
      <c r="H98" s="424"/>
      <c r="I98" s="424"/>
      <c r="J98" s="424"/>
      <c r="K98" s="424"/>
      <c r="L98" s="424"/>
      <c r="M98" s="424"/>
      <c r="N98" s="425"/>
    </row>
    <row r="99" spans="1:18" ht="17.100000000000001" customHeight="1">
      <c r="A99" s="684" t="s">
        <v>8</v>
      </c>
      <c r="B99" s="684"/>
      <c r="C99" s="684"/>
      <c r="D99" s="684"/>
      <c r="E99" s="684"/>
      <c r="F99" s="684"/>
      <c r="G99" s="404" t="s">
        <v>6</v>
      </c>
      <c r="H99" s="404"/>
      <c r="I99" s="404"/>
      <c r="J99" s="404"/>
      <c r="K99" s="404"/>
      <c r="L99" s="404"/>
      <c r="M99" s="404"/>
      <c r="N99" s="404"/>
    </row>
    <row r="100" spans="1:18" ht="17.100000000000001" customHeight="1">
      <c r="A100" s="684"/>
      <c r="B100" s="684"/>
      <c r="C100" s="684"/>
      <c r="D100" s="684"/>
      <c r="E100" s="684"/>
      <c r="F100" s="684"/>
      <c r="G100" s="673" t="s">
        <v>148</v>
      </c>
      <c r="H100" s="673"/>
      <c r="I100" s="673" t="s">
        <v>149</v>
      </c>
      <c r="J100" s="673"/>
      <c r="K100" s="673" t="s">
        <v>150</v>
      </c>
      <c r="L100" s="673"/>
      <c r="M100" s="404" t="s">
        <v>95</v>
      </c>
      <c r="N100" s="404"/>
    </row>
    <row r="101" spans="1:18" ht="17.100000000000001" customHeight="1">
      <c r="A101" s="684"/>
      <c r="B101" s="684"/>
      <c r="C101" s="684"/>
      <c r="D101" s="684"/>
      <c r="E101" s="684"/>
      <c r="F101" s="684"/>
      <c r="G101" s="277" t="s">
        <v>99</v>
      </c>
      <c r="H101" s="277" t="s">
        <v>100</v>
      </c>
      <c r="I101" s="277" t="s">
        <v>99</v>
      </c>
      <c r="J101" s="277" t="s">
        <v>100</v>
      </c>
      <c r="K101" s="277" t="s">
        <v>99</v>
      </c>
      <c r="L101" s="277" t="s">
        <v>100</v>
      </c>
      <c r="M101" s="267" t="s">
        <v>99</v>
      </c>
      <c r="N101" s="267" t="s">
        <v>100</v>
      </c>
    </row>
    <row r="102" spans="1:18" ht="17.100000000000001" customHeight="1">
      <c r="A102" s="727" t="s">
        <v>714</v>
      </c>
      <c r="B102" s="727"/>
      <c r="C102" s="727"/>
      <c r="D102" s="727"/>
      <c r="E102" s="727"/>
      <c r="F102" s="727"/>
      <c r="G102" s="348">
        <v>0</v>
      </c>
      <c r="H102" s="348">
        <v>0</v>
      </c>
      <c r="I102" s="348">
        <v>0</v>
      </c>
      <c r="J102" s="348">
        <v>1</v>
      </c>
      <c r="K102" s="348">
        <v>0</v>
      </c>
      <c r="L102" s="348">
        <v>0</v>
      </c>
      <c r="M102" s="170">
        <f>SUM(G102,I102,K102)</f>
        <v>0</v>
      </c>
      <c r="N102" s="170">
        <f>SUM(H102,J102,L102)</f>
        <v>1</v>
      </c>
    </row>
    <row r="103" spans="1:18" ht="17.100000000000001" customHeight="1">
      <c r="A103" s="983" t="s">
        <v>710</v>
      </c>
      <c r="B103" s="984"/>
      <c r="C103" s="984"/>
      <c r="D103" s="984"/>
      <c r="E103" s="984"/>
      <c r="F103" s="985"/>
      <c r="G103" s="348">
        <v>0</v>
      </c>
      <c r="H103" s="348">
        <v>0</v>
      </c>
      <c r="I103" s="348">
        <v>0</v>
      </c>
      <c r="J103" s="348">
        <v>0</v>
      </c>
      <c r="K103" s="348">
        <v>0</v>
      </c>
      <c r="L103" s="348">
        <v>0</v>
      </c>
      <c r="M103" s="170">
        <f t="shared" ref="M103:M106" si="4">SUM(G103,I103,K103)</f>
        <v>0</v>
      </c>
      <c r="N103" s="170">
        <f t="shared" ref="N103:N106" si="5">SUM(H103,J103,L103)</f>
        <v>0</v>
      </c>
    </row>
    <row r="104" spans="1:18" ht="30" customHeight="1">
      <c r="A104" s="445" t="s">
        <v>715</v>
      </c>
      <c r="B104" s="445"/>
      <c r="C104" s="445"/>
      <c r="D104" s="445"/>
      <c r="E104" s="445"/>
      <c r="F104" s="445"/>
      <c r="G104" s="348">
        <v>0</v>
      </c>
      <c r="H104" s="348">
        <v>0</v>
      </c>
      <c r="I104" s="348">
        <v>2</v>
      </c>
      <c r="J104" s="348">
        <v>17</v>
      </c>
      <c r="K104" s="348">
        <v>0</v>
      </c>
      <c r="L104" s="348">
        <v>2</v>
      </c>
      <c r="M104" s="170">
        <f>SUM(G104,I104,K104)</f>
        <v>2</v>
      </c>
      <c r="N104" s="170">
        <f t="shared" si="5"/>
        <v>19</v>
      </c>
    </row>
    <row r="105" spans="1:18" ht="30" customHeight="1">
      <c r="A105" s="983" t="s">
        <v>716</v>
      </c>
      <c r="B105" s="984"/>
      <c r="C105" s="984"/>
      <c r="D105" s="984"/>
      <c r="E105" s="984"/>
      <c r="F105" s="985"/>
      <c r="G105" s="348">
        <v>0</v>
      </c>
      <c r="H105" s="348">
        <v>0</v>
      </c>
      <c r="I105" s="348">
        <v>0</v>
      </c>
      <c r="J105" s="348">
        <v>0</v>
      </c>
      <c r="K105" s="348">
        <v>0</v>
      </c>
      <c r="L105" s="348">
        <v>0</v>
      </c>
      <c r="M105" s="170">
        <f t="shared" si="4"/>
        <v>0</v>
      </c>
      <c r="N105" s="170">
        <f t="shared" si="5"/>
        <v>0</v>
      </c>
    </row>
    <row r="106" spans="1:18" ht="17.100000000000001" customHeight="1">
      <c r="A106" s="983" t="s">
        <v>183</v>
      </c>
      <c r="B106" s="984"/>
      <c r="C106" s="984"/>
      <c r="D106" s="984"/>
      <c r="E106" s="984"/>
      <c r="F106" s="985"/>
      <c r="G106" s="348">
        <v>0</v>
      </c>
      <c r="H106" s="348">
        <v>0</v>
      </c>
      <c r="I106" s="348">
        <v>0</v>
      </c>
      <c r="J106" s="348">
        <v>0</v>
      </c>
      <c r="K106" s="348">
        <v>0</v>
      </c>
      <c r="L106" s="348">
        <v>0</v>
      </c>
      <c r="M106" s="170">
        <f t="shared" si="4"/>
        <v>0</v>
      </c>
      <c r="N106" s="170">
        <f t="shared" si="5"/>
        <v>0</v>
      </c>
    </row>
    <row r="107" spans="1:18" ht="17.100000000000001" customHeight="1">
      <c r="A107" s="674" t="s">
        <v>566</v>
      </c>
      <c r="B107" s="445"/>
      <c r="C107" s="445"/>
      <c r="D107" s="445"/>
      <c r="E107" s="445"/>
      <c r="F107" s="445"/>
      <c r="G107" s="170">
        <f>SUM(G102:G106)</f>
        <v>0</v>
      </c>
      <c r="H107" s="170">
        <f t="shared" ref="H107:N107" si="6">SUM(H102:H106)</f>
        <v>0</v>
      </c>
      <c r="I107" s="170">
        <f t="shared" si="6"/>
        <v>2</v>
      </c>
      <c r="J107" s="170">
        <f t="shared" si="6"/>
        <v>18</v>
      </c>
      <c r="K107" s="170">
        <f t="shared" si="6"/>
        <v>0</v>
      </c>
      <c r="L107" s="170">
        <f t="shared" si="6"/>
        <v>2</v>
      </c>
      <c r="M107" s="170">
        <f t="shared" si="6"/>
        <v>2</v>
      </c>
      <c r="N107" s="170">
        <f t="shared" si="6"/>
        <v>20</v>
      </c>
    </row>
    <row r="108" spans="1:18" ht="17.100000000000001" customHeight="1">
      <c r="A108" s="990" t="s">
        <v>119</v>
      </c>
      <c r="B108" s="990"/>
      <c r="C108" s="990"/>
      <c r="D108" s="990"/>
      <c r="E108" s="990"/>
      <c r="F108" s="990"/>
      <c r="G108" s="718">
        <f>SUM(G107:H107)</f>
        <v>0</v>
      </c>
      <c r="H108" s="718"/>
      <c r="I108" s="718">
        <f t="shared" ref="I108" si="7">SUM(I107:J107)</f>
        <v>20</v>
      </c>
      <c r="J108" s="718"/>
      <c r="K108" s="718">
        <f t="shared" ref="K108" si="8">SUM(K107:L107)</f>
        <v>2</v>
      </c>
      <c r="L108" s="718"/>
      <c r="M108" s="718">
        <f t="shared" ref="M108" si="9">SUM(M107:N107)</f>
        <v>22</v>
      </c>
      <c r="N108" s="718"/>
    </row>
    <row r="109" spans="1:18" s="241" customFormat="1" ht="17.100000000000001" customHeight="1">
      <c r="A109" s="197"/>
      <c r="B109" s="197"/>
      <c r="C109" s="197"/>
      <c r="D109" s="197"/>
      <c r="E109" s="197"/>
      <c r="F109" s="197"/>
      <c r="G109" s="261"/>
      <c r="H109" s="261"/>
      <c r="I109" s="261"/>
      <c r="J109" s="261"/>
      <c r="K109" s="261"/>
      <c r="L109" s="261"/>
      <c r="M109" s="261"/>
      <c r="N109" s="261"/>
      <c r="O109" s="167"/>
      <c r="P109" s="167"/>
      <c r="Q109" s="167"/>
      <c r="R109" s="259"/>
    </row>
    <row r="110" spans="1:18" ht="30" customHeight="1">
      <c r="A110" s="966" t="s">
        <v>840</v>
      </c>
      <c r="B110" s="966"/>
      <c r="C110" s="966"/>
      <c r="D110" s="966"/>
      <c r="E110" s="966"/>
      <c r="F110" s="966"/>
      <c r="G110" s="966"/>
      <c r="H110" s="966"/>
      <c r="I110" s="966"/>
      <c r="J110" s="966"/>
      <c r="K110" s="991">
        <v>35</v>
      </c>
      <c r="L110" s="991"/>
      <c r="M110" s="991"/>
      <c r="N110" s="991"/>
    </row>
    <row r="111" spans="1:18" ht="17.100000000000001" customHeight="1">
      <c r="A111" s="260"/>
      <c r="B111" s="260"/>
      <c r="C111" s="260"/>
      <c r="D111" s="260"/>
      <c r="E111" s="260"/>
      <c r="F111" s="260"/>
      <c r="G111" s="260"/>
      <c r="H111" s="260"/>
      <c r="I111" s="260"/>
      <c r="J111" s="260"/>
      <c r="K111" s="260"/>
      <c r="L111" s="260"/>
      <c r="M111" s="260"/>
      <c r="N111" s="260"/>
    </row>
    <row r="112" spans="1:18" ht="30" customHeight="1">
      <c r="A112" s="569" t="s">
        <v>841</v>
      </c>
      <c r="B112" s="569"/>
      <c r="C112" s="569"/>
      <c r="D112" s="569"/>
      <c r="E112" s="569"/>
      <c r="F112" s="569"/>
      <c r="G112" s="569"/>
      <c r="H112" s="569"/>
      <c r="I112" s="569"/>
      <c r="J112" s="569"/>
      <c r="K112" s="569"/>
      <c r="L112" s="569"/>
      <c r="M112" s="569"/>
      <c r="N112" s="569"/>
    </row>
    <row r="113" spans="1:14" ht="17.100000000000001" customHeight="1">
      <c r="A113" s="902" t="s">
        <v>8</v>
      </c>
      <c r="B113" s="903"/>
      <c r="C113" s="903"/>
      <c r="D113" s="904"/>
      <c r="E113" s="1048" t="s">
        <v>7</v>
      </c>
      <c r="F113" s="1049"/>
      <c r="G113" s="1049"/>
      <c r="H113" s="1049"/>
      <c r="I113" s="1049"/>
      <c r="J113" s="1049"/>
      <c r="K113" s="1049"/>
      <c r="L113" s="1050"/>
      <c r="M113" s="986" t="s">
        <v>119</v>
      </c>
      <c r="N113" s="986"/>
    </row>
    <row r="114" spans="1:14" ht="24.75" customHeight="1">
      <c r="A114" s="905"/>
      <c r="B114" s="906"/>
      <c r="C114" s="906"/>
      <c r="D114" s="907"/>
      <c r="E114" s="726" t="s">
        <v>147</v>
      </c>
      <c r="F114" s="726"/>
      <c r="G114" s="1016" t="s">
        <v>148</v>
      </c>
      <c r="H114" s="1017"/>
      <c r="I114" s="726" t="s">
        <v>149</v>
      </c>
      <c r="J114" s="726"/>
      <c r="K114" s="726" t="s">
        <v>150</v>
      </c>
      <c r="L114" s="726"/>
      <c r="M114" s="986"/>
      <c r="N114" s="986"/>
    </row>
    <row r="115" spans="1:14" ht="24.75" customHeight="1">
      <c r="A115" s="874" t="s">
        <v>269</v>
      </c>
      <c r="B115" s="874"/>
      <c r="C115" s="874"/>
      <c r="D115" s="874"/>
      <c r="E115" s="980">
        <v>0</v>
      </c>
      <c r="F115" s="980"/>
      <c r="G115" s="981">
        <v>0</v>
      </c>
      <c r="H115" s="982"/>
      <c r="I115" s="980">
        <v>0</v>
      </c>
      <c r="J115" s="980"/>
      <c r="K115" s="980">
        <v>0</v>
      </c>
      <c r="L115" s="980"/>
      <c r="M115" s="986">
        <f>E115+G115+I115+K115</f>
        <v>0</v>
      </c>
      <c r="N115" s="986"/>
    </row>
    <row r="116" spans="1:14" ht="24.75" customHeight="1">
      <c r="A116" s="874" t="s">
        <v>410</v>
      </c>
      <c r="B116" s="874"/>
      <c r="C116" s="874"/>
      <c r="D116" s="874"/>
      <c r="E116" s="980">
        <v>0</v>
      </c>
      <c r="F116" s="980"/>
      <c r="G116" s="987"/>
      <c r="H116" s="988"/>
      <c r="I116" s="989"/>
      <c r="J116" s="989"/>
      <c r="K116" s="989"/>
      <c r="L116" s="989"/>
      <c r="M116" s="986">
        <f>SUM(E116)</f>
        <v>0</v>
      </c>
      <c r="N116" s="986"/>
    </row>
    <row r="117" spans="1:14" ht="24.75" customHeight="1">
      <c r="A117" s="874" t="s">
        <v>411</v>
      </c>
      <c r="B117" s="874"/>
      <c r="C117" s="874"/>
      <c r="D117" s="874"/>
      <c r="E117" s="980">
        <v>3</v>
      </c>
      <c r="F117" s="980"/>
      <c r="G117" s="987"/>
      <c r="H117" s="988"/>
      <c r="I117" s="989"/>
      <c r="J117" s="989"/>
      <c r="K117" s="989"/>
      <c r="L117" s="989"/>
      <c r="M117" s="986">
        <f>SUM(E117)</f>
        <v>3</v>
      </c>
      <c r="N117" s="986"/>
    </row>
    <row r="118" spans="1:14" ht="17.100000000000001" customHeight="1">
      <c r="A118" s="874" t="s">
        <v>270</v>
      </c>
      <c r="B118" s="874"/>
      <c r="C118" s="874"/>
      <c r="D118" s="874"/>
      <c r="E118" s="980">
        <v>3</v>
      </c>
      <c r="F118" s="980"/>
      <c r="G118" s="981">
        <v>0</v>
      </c>
      <c r="H118" s="982"/>
      <c r="I118" s="980">
        <v>0</v>
      </c>
      <c r="J118" s="980"/>
      <c r="K118" s="980">
        <v>0</v>
      </c>
      <c r="L118" s="980"/>
      <c r="M118" s="986">
        <f t="shared" ref="M118:M121" si="10">E118+G118+I118+K118</f>
        <v>3</v>
      </c>
      <c r="N118" s="986"/>
    </row>
    <row r="119" spans="1:14" ht="30" customHeight="1">
      <c r="A119" s="874" t="s">
        <v>210</v>
      </c>
      <c r="B119" s="874"/>
      <c r="C119" s="874"/>
      <c r="D119" s="874"/>
      <c r="E119" s="980">
        <v>0</v>
      </c>
      <c r="F119" s="980"/>
      <c r="G119" s="981">
        <v>0</v>
      </c>
      <c r="H119" s="982"/>
      <c r="I119" s="980">
        <v>0</v>
      </c>
      <c r="J119" s="980"/>
      <c r="K119" s="980">
        <v>0</v>
      </c>
      <c r="L119" s="980"/>
      <c r="M119" s="986">
        <f t="shared" si="10"/>
        <v>0</v>
      </c>
      <c r="N119" s="986"/>
    </row>
    <row r="120" spans="1:14" ht="17.100000000000001" customHeight="1">
      <c r="A120" s="874" t="s">
        <v>708</v>
      </c>
      <c r="B120" s="874"/>
      <c r="C120" s="874"/>
      <c r="D120" s="874"/>
      <c r="E120" s="980">
        <v>0</v>
      </c>
      <c r="F120" s="980"/>
      <c r="G120" s="987"/>
      <c r="H120" s="988"/>
      <c r="I120" s="989"/>
      <c r="J120" s="989"/>
      <c r="K120" s="989"/>
      <c r="L120" s="989"/>
      <c r="M120" s="986">
        <f>SUM(E120)</f>
        <v>0</v>
      </c>
      <c r="N120" s="986"/>
    </row>
    <row r="121" spans="1:14" ht="17.100000000000001" customHeight="1">
      <c r="A121" s="876" t="s">
        <v>119</v>
      </c>
      <c r="B121" s="877"/>
      <c r="C121" s="877"/>
      <c r="D121" s="878"/>
      <c r="E121" s="977">
        <f>SUM(E115:E120)</f>
        <v>6</v>
      </c>
      <c r="F121" s="977"/>
      <c r="G121" s="978">
        <f>SUM(G115:G120)</f>
        <v>0</v>
      </c>
      <c r="H121" s="979"/>
      <c r="I121" s="977">
        <f>SUM(I115:I120)</f>
        <v>0</v>
      </c>
      <c r="J121" s="977"/>
      <c r="K121" s="977">
        <f>SUM(K115:K120)</f>
        <v>0</v>
      </c>
      <c r="L121" s="977"/>
      <c r="M121" s="986">
        <f t="shared" si="10"/>
        <v>6</v>
      </c>
      <c r="N121" s="986"/>
    </row>
    <row r="122" spans="1:14" ht="17.100000000000001" customHeight="1">
      <c r="A122" s="73"/>
      <c r="B122" s="73"/>
      <c r="C122" s="73"/>
      <c r="D122" s="73"/>
      <c r="E122" s="74"/>
      <c r="F122" s="74"/>
      <c r="G122" s="74"/>
      <c r="H122" s="74"/>
      <c r="I122" s="74"/>
      <c r="J122" s="74"/>
      <c r="K122" s="74"/>
      <c r="L122" s="74"/>
      <c r="M122" s="74"/>
      <c r="N122" s="74"/>
    </row>
    <row r="123" spans="1:14" ht="17.100000000000001" customHeight="1">
      <c r="A123" s="513" t="s">
        <v>842</v>
      </c>
      <c r="B123" s="514"/>
      <c r="C123" s="514"/>
      <c r="D123" s="514"/>
      <c r="E123" s="514"/>
      <c r="F123" s="514"/>
      <c r="G123" s="514"/>
      <c r="H123" s="514"/>
      <c r="I123" s="514"/>
      <c r="J123" s="514"/>
      <c r="K123" s="514"/>
      <c r="L123" s="514"/>
      <c r="M123" s="514"/>
      <c r="N123" s="515"/>
    </row>
    <row r="124" spans="1:14" ht="24.75" customHeight="1">
      <c r="A124" s="992" t="s">
        <v>359</v>
      </c>
      <c r="B124" s="993"/>
      <c r="C124" s="993"/>
      <c r="D124" s="993"/>
      <c r="E124" s="993"/>
      <c r="F124" s="993"/>
      <c r="G124" s="994"/>
      <c r="H124" s="501" t="s">
        <v>358</v>
      </c>
      <c r="I124" s="501"/>
      <c r="J124" s="501"/>
      <c r="K124" s="501"/>
      <c r="L124" s="501"/>
      <c r="M124" s="501"/>
      <c r="N124" s="501"/>
    </row>
    <row r="125" spans="1:14" ht="30" customHeight="1">
      <c r="A125" s="502" t="s">
        <v>412</v>
      </c>
      <c r="B125" s="503"/>
      <c r="C125" s="503"/>
      <c r="D125" s="503"/>
      <c r="E125" s="503"/>
      <c r="F125" s="503"/>
      <c r="G125" s="504"/>
      <c r="H125" s="967">
        <v>0</v>
      </c>
      <c r="I125" s="968"/>
      <c r="J125" s="968"/>
      <c r="K125" s="968"/>
      <c r="L125" s="968"/>
      <c r="M125" s="968"/>
      <c r="N125" s="969"/>
    </row>
    <row r="126" spans="1:14" ht="30" customHeight="1">
      <c r="A126" s="502" t="s">
        <v>344</v>
      </c>
      <c r="B126" s="503"/>
      <c r="C126" s="503"/>
      <c r="D126" s="503"/>
      <c r="E126" s="503"/>
      <c r="F126" s="503"/>
      <c r="G126" s="504"/>
      <c r="H126" s="967">
        <v>0</v>
      </c>
      <c r="I126" s="968"/>
      <c r="J126" s="968"/>
      <c r="K126" s="968"/>
      <c r="L126" s="968"/>
      <c r="M126" s="968"/>
      <c r="N126" s="969"/>
    </row>
    <row r="127" spans="1:14" ht="17.100000000000001" customHeight="1">
      <c r="A127" s="502" t="s">
        <v>198</v>
      </c>
      <c r="B127" s="503"/>
      <c r="C127" s="503"/>
      <c r="D127" s="503"/>
      <c r="E127" s="503"/>
      <c r="F127" s="503"/>
      <c r="G127" s="504"/>
      <c r="H127" s="967">
        <v>0</v>
      </c>
      <c r="I127" s="968"/>
      <c r="J127" s="968"/>
      <c r="K127" s="968"/>
      <c r="L127" s="968"/>
      <c r="M127" s="968"/>
      <c r="N127" s="969"/>
    </row>
    <row r="128" spans="1:14" ht="30" customHeight="1">
      <c r="A128" s="502" t="s">
        <v>211</v>
      </c>
      <c r="B128" s="503"/>
      <c r="C128" s="503"/>
      <c r="D128" s="503"/>
      <c r="E128" s="503"/>
      <c r="F128" s="503"/>
      <c r="G128" s="504"/>
      <c r="H128" s="967">
        <v>0</v>
      </c>
      <c r="I128" s="968"/>
      <c r="J128" s="968"/>
      <c r="K128" s="968"/>
      <c r="L128" s="968"/>
      <c r="M128" s="968"/>
      <c r="N128" s="969"/>
    </row>
    <row r="129" spans="1:18" ht="17.100000000000001" customHeight="1">
      <c r="A129" s="507" t="s">
        <v>199</v>
      </c>
      <c r="B129" s="507"/>
      <c r="C129" s="507"/>
      <c r="D129" s="507"/>
      <c r="E129" s="507"/>
      <c r="F129" s="507"/>
      <c r="G129" s="507"/>
      <c r="H129" s="996">
        <v>0</v>
      </c>
      <c r="I129" s="996"/>
      <c r="J129" s="996"/>
      <c r="K129" s="996"/>
      <c r="L129" s="996"/>
      <c r="M129" s="996"/>
      <c r="N129" s="996"/>
    </row>
    <row r="130" spans="1:18" ht="17.100000000000001" customHeight="1">
      <c r="A130" s="512" t="s">
        <v>119</v>
      </c>
      <c r="B130" s="512"/>
      <c r="C130" s="512"/>
      <c r="D130" s="512"/>
      <c r="E130" s="512"/>
      <c r="F130" s="512"/>
      <c r="G130" s="512"/>
      <c r="H130" s="898">
        <f>SUM(H125:H129)</f>
        <v>0</v>
      </c>
      <c r="I130" s="898"/>
      <c r="J130" s="898"/>
      <c r="K130" s="898"/>
      <c r="L130" s="898"/>
      <c r="M130" s="898"/>
      <c r="N130" s="898"/>
    </row>
    <row r="131" spans="1:18" ht="17.100000000000001" customHeight="1">
      <c r="A131" s="46"/>
      <c r="B131" s="46"/>
      <c r="C131" s="46"/>
      <c r="D131" s="46"/>
      <c r="E131" s="46"/>
      <c r="F131" s="46"/>
      <c r="G131" s="46"/>
      <c r="H131" s="46"/>
      <c r="I131" s="46"/>
      <c r="J131" s="46"/>
    </row>
    <row r="132" spans="1:18" ht="17.100000000000001" customHeight="1">
      <c r="A132" s="711" t="s">
        <v>827</v>
      </c>
      <c r="B132" s="711"/>
      <c r="C132" s="711"/>
      <c r="D132" s="711"/>
      <c r="E132" s="711"/>
      <c r="F132" s="711"/>
      <c r="G132" s="711"/>
      <c r="H132" s="711"/>
      <c r="I132" s="711"/>
      <c r="J132" s="711"/>
      <c r="K132" s="711"/>
      <c r="L132" s="711"/>
      <c r="M132" s="711"/>
      <c r="N132" s="711"/>
    </row>
    <row r="133" spans="1:18" ht="17.100000000000001" customHeight="1">
      <c r="A133" s="106"/>
      <c r="B133" s="106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</row>
    <row r="134" spans="1:18" ht="17.100000000000001" customHeight="1">
      <c r="A134" s="966" t="s">
        <v>843</v>
      </c>
      <c r="B134" s="966"/>
      <c r="C134" s="966"/>
      <c r="D134" s="966"/>
      <c r="E134" s="966"/>
      <c r="F134" s="966"/>
      <c r="G134" s="966"/>
      <c r="H134" s="966"/>
      <c r="I134" s="966"/>
      <c r="J134" s="966"/>
      <c r="K134" s="991">
        <v>3</v>
      </c>
      <c r="L134" s="991"/>
      <c r="M134" s="991"/>
      <c r="N134" s="991"/>
      <c r="O134" s="85"/>
    </row>
    <row r="135" spans="1:18" ht="17.100000000000001" customHeight="1">
      <c r="A135" s="255"/>
      <c r="B135" s="255"/>
      <c r="C135" s="255"/>
      <c r="D135" s="255"/>
      <c r="E135" s="255"/>
      <c r="F135" s="255"/>
      <c r="G135" s="255"/>
      <c r="H135" s="255"/>
      <c r="I135" s="255"/>
      <c r="J135" s="255"/>
      <c r="K135" s="256"/>
      <c r="L135" s="256"/>
      <c r="M135" s="256"/>
      <c r="N135" s="256"/>
    </row>
    <row r="136" spans="1:18" ht="17.100000000000001" customHeight="1">
      <c r="A136" s="711" t="s">
        <v>828</v>
      </c>
      <c r="B136" s="711"/>
      <c r="C136" s="711"/>
      <c r="D136" s="711"/>
      <c r="E136" s="711"/>
      <c r="F136" s="711"/>
      <c r="G136" s="711"/>
      <c r="H136" s="711"/>
      <c r="I136" s="711"/>
      <c r="J136" s="711"/>
      <c r="K136" s="711"/>
      <c r="L136" s="711"/>
      <c r="M136" s="711"/>
      <c r="N136" s="711"/>
    </row>
    <row r="137" spans="1:18" s="242" customFormat="1" ht="17.100000000000001" customHeight="1">
      <c r="A137" s="106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294"/>
      <c r="P137" s="294"/>
      <c r="Q137" s="294"/>
      <c r="R137" s="295"/>
    </row>
    <row r="138" spans="1:18" ht="17.100000000000001" customHeight="1">
      <c r="A138" s="711" t="s">
        <v>751</v>
      </c>
      <c r="B138" s="711"/>
      <c r="C138" s="711"/>
      <c r="D138" s="711"/>
      <c r="E138" s="711"/>
      <c r="F138" s="711"/>
      <c r="G138" s="711"/>
      <c r="H138" s="711"/>
      <c r="I138" s="711"/>
      <c r="J138" s="711"/>
      <c r="K138" s="711"/>
      <c r="L138" s="711"/>
      <c r="M138" s="711"/>
      <c r="N138" s="711"/>
    </row>
    <row r="140" spans="1:18" ht="17.100000000000001" customHeight="1">
      <c r="A140" s="792" t="s">
        <v>817</v>
      </c>
      <c r="B140" s="793"/>
      <c r="C140" s="793"/>
      <c r="D140" s="793"/>
      <c r="E140" s="793"/>
      <c r="F140" s="793"/>
      <c r="G140" s="793"/>
      <c r="H140" s="793"/>
      <c r="I140" s="793"/>
      <c r="J140" s="793"/>
      <c r="K140" s="793"/>
      <c r="L140" s="793"/>
      <c r="M140" s="793"/>
      <c r="N140" s="794"/>
    </row>
    <row r="141" spans="1:18" ht="17.100000000000001" customHeight="1">
      <c r="A141" s="303" t="s">
        <v>754</v>
      </c>
      <c r="B141" s="304"/>
      <c r="C141" s="304"/>
      <c r="D141" s="304"/>
      <c r="E141" s="304"/>
      <c r="F141" s="304"/>
      <c r="G141" s="304"/>
      <c r="H141" s="304"/>
      <c r="I141" s="1056"/>
      <c r="J141" s="1057"/>
      <c r="K141" s="975" t="s">
        <v>193</v>
      </c>
      <c r="L141" s="975"/>
      <c r="M141" s="975" t="s">
        <v>152</v>
      </c>
      <c r="N141" s="975"/>
    </row>
    <row r="142" spans="1:18" ht="17.100000000000001" customHeight="1">
      <c r="A142" s="958" t="s">
        <v>758</v>
      </c>
      <c r="B142" s="958"/>
      <c r="C142" s="958"/>
      <c r="D142" s="958"/>
      <c r="E142" s="958"/>
      <c r="F142" s="958"/>
      <c r="G142" s="958"/>
      <c r="H142" s="958"/>
      <c r="I142" s="958"/>
      <c r="J142" s="958"/>
      <c r="K142" s="959">
        <v>16</v>
      </c>
      <c r="L142" s="959"/>
      <c r="M142" s="959">
        <v>2</v>
      </c>
      <c r="N142" s="959"/>
    </row>
    <row r="143" spans="1:18" ht="17.100000000000001" customHeight="1">
      <c r="A143" s="958" t="s">
        <v>755</v>
      </c>
      <c r="B143" s="958"/>
      <c r="C143" s="958"/>
      <c r="D143" s="958"/>
      <c r="E143" s="958"/>
      <c r="F143" s="958"/>
      <c r="G143" s="958"/>
      <c r="H143" s="958"/>
      <c r="I143" s="958"/>
      <c r="J143" s="958"/>
      <c r="K143" s="959">
        <v>0</v>
      </c>
      <c r="L143" s="959"/>
      <c r="M143" s="959">
        <v>0</v>
      </c>
      <c r="N143" s="959"/>
    </row>
    <row r="144" spans="1:18" ht="17.100000000000001" customHeight="1">
      <c r="A144" s="958" t="s">
        <v>756</v>
      </c>
      <c r="B144" s="958"/>
      <c r="C144" s="958"/>
      <c r="D144" s="958"/>
      <c r="E144" s="958"/>
      <c r="F144" s="958"/>
      <c r="G144" s="958"/>
      <c r="H144" s="958"/>
      <c r="I144" s="958"/>
      <c r="J144" s="958"/>
      <c r="K144" s="959">
        <v>0</v>
      </c>
      <c r="L144" s="959"/>
      <c r="M144" s="959">
        <v>0</v>
      </c>
      <c r="N144" s="959"/>
    </row>
    <row r="145" spans="1:18" ht="17.100000000000001" customHeight="1">
      <c r="A145" s="958" t="s">
        <v>757</v>
      </c>
      <c r="B145" s="958"/>
      <c r="C145" s="958"/>
      <c r="D145" s="958"/>
      <c r="E145" s="958"/>
      <c r="F145" s="958"/>
      <c r="G145" s="958"/>
      <c r="H145" s="958"/>
      <c r="I145" s="958"/>
      <c r="J145" s="958"/>
      <c r="K145" s="959">
        <v>0</v>
      </c>
      <c r="L145" s="959"/>
      <c r="M145" s="959">
        <v>0</v>
      </c>
      <c r="N145" s="959"/>
    </row>
    <row r="146" spans="1:18" ht="17.100000000000001" customHeight="1">
      <c r="A146" s="970" t="s">
        <v>95</v>
      </c>
      <c r="B146" s="970"/>
      <c r="C146" s="970"/>
      <c r="D146" s="970"/>
      <c r="E146" s="970"/>
      <c r="F146" s="970"/>
      <c r="G146" s="970"/>
      <c r="H146" s="970"/>
      <c r="I146" s="970"/>
      <c r="J146" s="970"/>
      <c r="K146" s="971">
        <f>SUM(K142:L145)</f>
        <v>16</v>
      </c>
      <c r="L146" s="971"/>
      <c r="M146" s="971">
        <f>SUM(M142:N145)</f>
        <v>2</v>
      </c>
      <c r="N146" s="971"/>
    </row>
    <row r="147" spans="1:18" ht="17.100000000000001" customHeight="1">
      <c r="A147" s="960" t="s">
        <v>119</v>
      </c>
      <c r="B147" s="961"/>
      <c r="C147" s="961"/>
      <c r="D147" s="961"/>
      <c r="E147" s="961"/>
      <c r="F147" s="961"/>
      <c r="G147" s="961"/>
      <c r="H147" s="961"/>
      <c r="I147" s="961"/>
      <c r="J147" s="962"/>
      <c r="K147" s="963">
        <f>SUM(K146:N146)</f>
        <v>18</v>
      </c>
      <c r="L147" s="964"/>
      <c r="M147" s="964"/>
      <c r="N147" s="965"/>
    </row>
    <row r="148" spans="1:18" ht="17.100000000000001" customHeight="1">
      <c r="A148" s="294"/>
      <c r="B148" s="294"/>
      <c r="C148" s="294"/>
      <c r="D148" s="294"/>
      <c r="E148" s="294"/>
      <c r="F148" s="294"/>
      <c r="G148" s="294"/>
      <c r="H148" s="294"/>
      <c r="I148" s="294"/>
      <c r="J148" s="294"/>
      <c r="K148" s="239"/>
      <c r="L148" s="239"/>
      <c r="M148" s="239"/>
      <c r="N148" s="239"/>
    </row>
    <row r="149" spans="1:18" ht="17.100000000000001" customHeight="1">
      <c r="A149" s="792" t="s">
        <v>818</v>
      </c>
      <c r="B149" s="793"/>
      <c r="C149" s="793"/>
      <c r="D149" s="793"/>
      <c r="E149" s="793"/>
      <c r="F149" s="793"/>
      <c r="G149" s="793"/>
      <c r="H149" s="793"/>
      <c r="I149" s="793"/>
      <c r="J149" s="793"/>
      <c r="K149" s="793"/>
      <c r="L149" s="793"/>
      <c r="M149" s="793"/>
      <c r="N149" s="794"/>
    </row>
    <row r="150" spans="1:18" ht="17.100000000000001" customHeight="1">
      <c r="A150" s="972" t="s">
        <v>754</v>
      </c>
      <c r="B150" s="973"/>
      <c r="C150" s="973"/>
      <c r="D150" s="973"/>
      <c r="E150" s="973"/>
      <c r="F150" s="973"/>
      <c r="G150" s="973"/>
      <c r="H150" s="973"/>
      <c r="I150" s="973"/>
      <c r="J150" s="974"/>
      <c r="K150" s="975" t="s">
        <v>193</v>
      </c>
      <c r="L150" s="975"/>
      <c r="M150" s="975" t="s">
        <v>152</v>
      </c>
      <c r="N150" s="975"/>
    </row>
    <row r="151" spans="1:18" ht="17.100000000000001" customHeight="1">
      <c r="A151" s="958" t="s">
        <v>758</v>
      </c>
      <c r="B151" s="958"/>
      <c r="C151" s="958"/>
      <c r="D151" s="958"/>
      <c r="E151" s="958"/>
      <c r="F151" s="958"/>
      <c r="G151" s="958"/>
      <c r="H151" s="958"/>
      <c r="I151" s="958"/>
      <c r="J151" s="958"/>
      <c r="K151" s="959">
        <v>7</v>
      </c>
      <c r="L151" s="959"/>
      <c r="M151" s="959">
        <v>2</v>
      </c>
      <c r="N151" s="959"/>
    </row>
    <row r="152" spans="1:18" ht="17.100000000000001" customHeight="1">
      <c r="A152" s="958" t="s">
        <v>755</v>
      </c>
      <c r="B152" s="958"/>
      <c r="C152" s="958"/>
      <c r="D152" s="958"/>
      <c r="E152" s="958"/>
      <c r="F152" s="958"/>
      <c r="G152" s="958"/>
      <c r="H152" s="958"/>
      <c r="I152" s="958"/>
      <c r="J152" s="958"/>
      <c r="K152" s="959">
        <v>34</v>
      </c>
      <c r="L152" s="959"/>
      <c r="M152" s="959">
        <v>0</v>
      </c>
      <c r="N152" s="959"/>
    </row>
    <row r="153" spans="1:18" ht="17.100000000000001" customHeight="1">
      <c r="A153" s="958" t="s">
        <v>756</v>
      </c>
      <c r="B153" s="958"/>
      <c r="C153" s="958"/>
      <c r="D153" s="958"/>
      <c r="E153" s="958"/>
      <c r="F153" s="958"/>
      <c r="G153" s="958"/>
      <c r="H153" s="958"/>
      <c r="I153" s="958"/>
      <c r="J153" s="958"/>
      <c r="K153" s="959">
        <v>29</v>
      </c>
      <c r="L153" s="959"/>
      <c r="M153" s="959">
        <v>18</v>
      </c>
      <c r="N153" s="959"/>
    </row>
    <row r="154" spans="1:18" ht="17.100000000000001" customHeight="1">
      <c r="A154" s="958" t="s">
        <v>757</v>
      </c>
      <c r="B154" s="958"/>
      <c r="C154" s="958"/>
      <c r="D154" s="958"/>
      <c r="E154" s="958"/>
      <c r="F154" s="958"/>
      <c r="G154" s="958"/>
      <c r="H154" s="958"/>
      <c r="I154" s="958"/>
      <c r="J154" s="958"/>
      <c r="K154" s="959">
        <v>5</v>
      </c>
      <c r="L154" s="959"/>
      <c r="M154" s="959">
        <v>9</v>
      </c>
      <c r="N154" s="959"/>
    </row>
    <row r="155" spans="1:18" ht="17.100000000000001" customHeight="1">
      <c r="A155" s="970" t="s">
        <v>95</v>
      </c>
      <c r="B155" s="970"/>
      <c r="C155" s="970"/>
      <c r="D155" s="970"/>
      <c r="E155" s="970"/>
      <c r="F155" s="970"/>
      <c r="G155" s="970"/>
      <c r="H155" s="970"/>
      <c r="I155" s="970"/>
      <c r="J155" s="970"/>
      <c r="K155" s="971">
        <f>SUM(K151:L154)</f>
        <v>75</v>
      </c>
      <c r="L155" s="971"/>
      <c r="M155" s="971">
        <f>SUM(M151:N154)</f>
        <v>29</v>
      </c>
      <c r="N155" s="971"/>
    </row>
    <row r="156" spans="1:18" ht="17.100000000000001" customHeight="1">
      <c r="A156" s="960" t="s">
        <v>119</v>
      </c>
      <c r="B156" s="961"/>
      <c r="C156" s="961"/>
      <c r="D156" s="961"/>
      <c r="E156" s="961"/>
      <c r="F156" s="961"/>
      <c r="G156" s="961"/>
      <c r="H156" s="961"/>
      <c r="I156" s="961"/>
      <c r="J156" s="962"/>
      <c r="K156" s="963">
        <f>SUM(K155:N155)</f>
        <v>104</v>
      </c>
      <c r="L156" s="964"/>
      <c r="M156" s="964"/>
      <c r="N156" s="965"/>
    </row>
    <row r="157" spans="1:18" ht="17.100000000000001" customHeight="1">
      <c r="A157" s="238"/>
      <c r="B157" s="238"/>
      <c r="C157" s="238"/>
      <c r="D157" s="238"/>
      <c r="E157" s="238"/>
      <c r="F157" s="238"/>
      <c r="G157" s="238"/>
      <c r="H157" s="238"/>
      <c r="I157" s="238"/>
      <c r="J157" s="238"/>
      <c r="K157" s="239"/>
      <c r="L157" s="239"/>
      <c r="M157" s="239"/>
      <c r="N157" s="239"/>
    </row>
    <row r="158" spans="1:18" ht="30" customHeight="1">
      <c r="A158" s="966" t="s">
        <v>819</v>
      </c>
      <c r="B158" s="966"/>
      <c r="C158" s="966"/>
      <c r="D158" s="966"/>
      <c r="E158" s="966"/>
      <c r="F158" s="966"/>
      <c r="G158" s="966"/>
      <c r="H158" s="966"/>
      <c r="I158" s="966"/>
      <c r="J158" s="966"/>
      <c r="K158" s="695">
        <v>22</v>
      </c>
      <c r="L158" s="695"/>
      <c r="M158" s="695"/>
      <c r="N158" s="695"/>
    </row>
    <row r="159" spans="1:18" ht="17.100000000000001" customHeight="1">
      <c r="A159" s="289"/>
      <c r="B159" s="290"/>
      <c r="C159" s="290"/>
      <c r="D159" s="290"/>
      <c r="E159" s="290"/>
      <c r="F159" s="290"/>
      <c r="G159" s="290"/>
      <c r="H159" s="290"/>
      <c r="I159" s="290"/>
      <c r="J159" s="290"/>
      <c r="K159" s="296"/>
      <c r="L159" s="296"/>
      <c r="M159" s="296"/>
      <c r="N159" s="297"/>
      <c r="O159" s="86"/>
    </row>
    <row r="160" spans="1:18" ht="17.100000000000001" customHeight="1">
      <c r="A160" s="513" t="s">
        <v>820</v>
      </c>
      <c r="B160" s="514"/>
      <c r="C160" s="514"/>
      <c r="D160" s="514"/>
      <c r="E160" s="514"/>
      <c r="F160" s="514"/>
      <c r="G160" s="514"/>
      <c r="H160" s="514"/>
      <c r="I160" s="514"/>
      <c r="J160" s="514"/>
      <c r="K160" s="514"/>
      <c r="L160" s="514"/>
      <c r="M160" s="514"/>
      <c r="N160" s="515"/>
      <c r="O160" s="86"/>
      <c r="P160" s="86"/>
      <c r="Q160" s="86"/>
      <c r="R160" s="87"/>
    </row>
    <row r="161" spans="1:18" ht="17.100000000000001" customHeight="1">
      <c r="A161" s="849" t="s">
        <v>737</v>
      </c>
      <c r="B161" s="850"/>
      <c r="C161" s="850"/>
      <c r="D161" s="850"/>
      <c r="E161" s="850"/>
      <c r="F161" s="850"/>
      <c r="G161" s="850"/>
      <c r="H161" s="851"/>
      <c r="I161" s="501" t="s">
        <v>99</v>
      </c>
      <c r="J161" s="501"/>
      <c r="K161" s="501" t="s">
        <v>100</v>
      </c>
      <c r="L161" s="501"/>
      <c r="M161" s="501" t="s">
        <v>119</v>
      </c>
      <c r="N161" s="501"/>
    </row>
    <row r="162" spans="1:18" ht="17.100000000000001" customHeight="1">
      <c r="A162" s="834" t="s">
        <v>689</v>
      </c>
      <c r="B162" s="834"/>
      <c r="C162" s="834"/>
      <c r="D162" s="834"/>
      <c r="E162" s="834"/>
      <c r="F162" s="834"/>
      <c r="G162" s="834"/>
      <c r="H162" s="834"/>
      <c r="I162" s="981">
        <v>4</v>
      </c>
      <c r="J162" s="982"/>
      <c r="K162" s="981">
        <v>2</v>
      </c>
      <c r="L162" s="982"/>
      <c r="M162" s="1016">
        <f>SUM(I162:L162)</f>
        <v>6</v>
      </c>
      <c r="N162" s="1017"/>
    </row>
    <row r="163" spans="1:18" ht="17.100000000000001" customHeight="1">
      <c r="A163" s="834" t="s">
        <v>690</v>
      </c>
      <c r="B163" s="834"/>
      <c r="C163" s="834"/>
      <c r="D163" s="834"/>
      <c r="E163" s="834"/>
      <c r="F163" s="834"/>
      <c r="G163" s="834"/>
      <c r="H163" s="834"/>
      <c r="I163" s="981">
        <v>0</v>
      </c>
      <c r="J163" s="982"/>
      <c r="K163" s="981">
        <v>0</v>
      </c>
      <c r="L163" s="982"/>
      <c r="M163" s="1016">
        <f t="shared" ref="M163:M167" si="11">SUM(I163:L163)</f>
        <v>0</v>
      </c>
      <c r="N163" s="1017"/>
    </row>
    <row r="164" spans="1:18" ht="17.100000000000001" customHeight="1">
      <c r="A164" s="783" t="s">
        <v>691</v>
      </c>
      <c r="B164" s="784"/>
      <c r="C164" s="784"/>
      <c r="D164" s="784"/>
      <c r="E164" s="784"/>
      <c r="F164" s="784"/>
      <c r="G164" s="784"/>
      <c r="H164" s="785"/>
      <c r="I164" s="981">
        <v>39</v>
      </c>
      <c r="J164" s="982"/>
      <c r="K164" s="981">
        <v>6</v>
      </c>
      <c r="L164" s="982"/>
      <c r="M164" s="1016">
        <f t="shared" si="11"/>
        <v>45</v>
      </c>
      <c r="N164" s="1017"/>
    </row>
    <row r="165" spans="1:18" ht="17.100000000000001" customHeight="1">
      <c r="A165" s="834" t="s">
        <v>692</v>
      </c>
      <c r="B165" s="834"/>
      <c r="C165" s="834"/>
      <c r="D165" s="834"/>
      <c r="E165" s="834"/>
      <c r="F165" s="834"/>
      <c r="G165" s="834"/>
      <c r="H165" s="834"/>
      <c r="I165" s="981">
        <v>0</v>
      </c>
      <c r="J165" s="982"/>
      <c r="K165" s="981">
        <v>0</v>
      </c>
      <c r="L165" s="982"/>
      <c r="M165" s="1016">
        <f t="shared" si="11"/>
        <v>0</v>
      </c>
      <c r="N165" s="1017"/>
    </row>
    <row r="166" spans="1:18" ht="17.100000000000001" customHeight="1">
      <c r="A166" s="834" t="s">
        <v>693</v>
      </c>
      <c r="B166" s="834"/>
      <c r="C166" s="834"/>
      <c r="D166" s="834"/>
      <c r="E166" s="834"/>
      <c r="F166" s="834"/>
      <c r="G166" s="834"/>
      <c r="H166" s="834"/>
      <c r="I166" s="981">
        <v>0</v>
      </c>
      <c r="J166" s="982"/>
      <c r="K166" s="981">
        <v>0</v>
      </c>
      <c r="L166" s="982"/>
      <c r="M166" s="1016">
        <f t="shared" si="11"/>
        <v>0</v>
      </c>
      <c r="N166" s="1017"/>
    </row>
    <row r="167" spans="1:18" ht="30" customHeight="1">
      <c r="A167" s="1058" t="s">
        <v>694</v>
      </c>
      <c r="B167" s="1059"/>
      <c r="C167" s="1059"/>
      <c r="D167" s="1059"/>
      <c r="E167" s="1059"/>
      <c r="F167" s="1059"/>
      <c r="G167" s="1059"/>
      <c r="H167" s="1060"/>
      <c r="I167" s="981">
        <v>0</v>
      </c>
      <c r="J167" s="982"/>
      <c r="K167" s="981">
        <v>0</v>
      </c>
      <c r="L167" s="982"/>
      <c r="M167" s="1016">
        <f t="shared" si="11"/>
        <v>0</v>
      </c>
      <c r="N167" s="1017"/>
      <c r="O167" s="85"/>
    </row>
    <row r="169" spans="1:18" ht="17.100000000000001" customHeight="1">
      <c r="A169" s="966" t="s">
        <v>821</v>
      </c>
      <c r="B169" s="966"/>
      <c r="C169" s="966"/>
      <c r="D169" s="966"/>
      <c r="E169" s="966"/>
      <c r="F169" s="966"/>
      <c r="G169" s="966"/>
      <c r="H169" s="966"/>
      <c r="I169" s="966"/>
      <c r="J169" s="966"/>
      <c r="K169" s="966"/>
      <c r="L169" s="1005" t="s">
        <v>737</v>
      </c>
      <c r="M169" s="1006"/>
      <c r="N169" s="1040" t="s">
        <v>119</v>
      </c>
    </row>
    <row r="170" spans="1:18" ht="17.100000000000001" customHeight="1">
      <c r="A170" s="966"/>
      <c r="B170" s="966"/>
      <c r="C170" s="966"/>
      <c r="D170" s="966"/>
      <c r="E170" s="966"/>
      <c r="F170" s="966"/>
      <c r="G170" s="966"/>
      <c r="H170" s="966"/>
      <c r="I170" s="966"/>
      <c r="J170" s="966"/>
      <c r="K170" s="966"/>
      <c r="L170" s="345" t="s">
        <v>99</v>
      </c>
      <c r="M170" s="345" t="s">
        <v>100</v>
      </c>
      <c r="N170" s="1041"/>
    </row>
    <row r="171" spans="1:18" ht="17.100000000000001" customHeight="1">
      <c r="A171" s="966"/>
      <c r="B171" s="966"/>
      <c r="C171" s="966"/>
      <c r="D171" s="966"/>
      <c r="E171" s="966"/>
      <c r="F171" s="966"/>
      <c r="G171" s="966"/>
      <c r="H171" s="966"/>
      <c r="I171" s="966"/>
      <c r="J171" s="966"/>
      <c r="K171" s="966"/>
      <c r="L171" s="352">
        <v>0</v>
      </c>
      <c r="M171" s="352">
        <f>SUM(K171:L171)</f>
        <v>0</v>
      </c>
      <c r="N171" s="351">
        <f>SUM(L171:M171)</f>
        <v>0</v>
      </c>
    </row>
    <row r="172" spans="1:18" ht="17.100000000000001" customHeight="1">
      <c r="A172" s="238"/>
      <c r="B172" s="238"/>
      <c r="C172" s="238"/>
      <c r="D172" s="238"/>
      <c r="E172" s="238"/>
      <c r="F172" s="238"/>
      <c r="G172" s="238"/>
      <c r="H172" s="238"/>
      <c r="I172" s="238"/>
      <c r="J172" s="238"/>
      <c r="K172" s="239"/>
      <c r="L172" s="239"/>
      <c r="M172" s="239"/>
      <c r="N172" s="239"/>
    </row>
    <row r="173" spans="1:18" ht="17.100000000000001" customHeight="1">
      <c r="A173" s="711" t="s">
        <v>759</v>
      </c>
      <c r="B173" s="711"/>
      <c r="C173" s="711"/>
      <c r="D173" s="711"/>
      <c r="E173" s="711"/>
      <c r="F173" s="711"/>
      <c r="G173" s="711"/>
      <c r="H173" s="711"/>
      <c r="I173" s="711"/>
      <c r="J173" s="711"/>
      <c r="K173" s="711"/>
      <c r="L173" s="711"/>
      <c r="M173" s="711"/>
      <c r="N173" s="711"/>
    </row>
    <row r="174" spans="1:18" ht="17.100000000000001" customHeight="1">
      <c r="A174" s="238"/>
      <c r="B174" s="238"/>
      <c r="C174" s="238"/>
      <c r="D174" s="238"/>
      <c r="E174" s="238"/>
      <c r="F174" s="238"/>
      <c r="G174" s="238"/>
      <c r="H174" s="238"/>
      <c r="I174" s="238"/>
      <c r="J174" s="238"/>
      <c r="K174" s="239"/>
      <c r="L174" s="239"/>
      <c r="M174" s="239"/>
      <c r="N174" s="239"/>
    </row>
    <row r="175" spans="1:18" ht="17.100000000000001" customHeight="1">
      <c r="A175" s="513" t="s">
        <v>822</v>
      </c>
      <c r="B175" s="514"/>
      <c r="C175" s="514"/>
      <c r="D175" s="514"/>
      <c r="E175" s="514"/>
      <c r="F175" s="514"/>
      <c r="G175" s="514"/>
      <c r="H175" s="514"/>
      <c r="I175" s="514"/>
      <c r="J175" s="514"/>
      <c r="K175" s="514"/>
      <c r="L175" s="514"/>
      <c r="M175" s="514"/>
      <c r="N175" s="515"/>
      <c r="O175" s="124"/>
      <c r="P175"/>
      <c r="Q175"/>
      <c r="R175"/>
    </row>
    <row r="176" spans="1:18" s="118" customFormat="1" ht="17.100000000000001" customHeight="1">
      <c r="A176" s="902" t="s">
        <v>15</v>
      </c>
      <c r="B176" s="903"/>
      <c r="C176" s="903"/>
      <c r="D176" s="903"/>
      <c r="E176" s="903"/>
      <c r="F176" s="903"/>
      <c r="G176" s="903"/>
      <c r="H176" s="904"/>
      <c r="I176" s="501" t="s">
        <v>16</v>
      </c>
      <c r="J176" s="501"/>
      <c r="K176" s="501"/>
      <c r="L176" s="501"/>
      <c r="M176" s="501"/>
      <c r="N176" s="501"/>
      <c r="O176" s="124"/>
    </row>
    <row r="177" spans="1:18" ht="17.100000000000001" customHeight="1">
      <c r="A177" s="905"/>
      <c r="B177" s="906"/>
      <c r="C177" s="906"/>
      <c r="D177" s="906"/>
      <c r="E177" s="906"/>
      <c r="F177" s="906"/>
      <c r="G177" s="906"/>
      <c r="H177" s="907"/>
      <c r="I177" s="501" t="s">
        <v>99</v>
      </c>
      <c r="J177" s="501"/>
      <c r="K177" s="501" t="s">
        <v>100</v>
      </c>
      <c r="L177" s="501"/>
      <c r="M177" s="501" t="s">
        <v>119</v>
      </c>
      <c r="N177" s="501"/>
      <c r="O177"/>
      <c r="P177"/>
      <c r="Q177"/>
      <c r="R177"/>
    </row>
    <row r="178" spans="1:18" ht="30" customHeight="1">
      <c r="A178" s="822" t="s">
        <v>17</v>
      </c>
      <c r="B178" s="823"/>
      <c r="C178" s="823"/>
      <c r="D178" s="823"/>
      <c r="E178" s="823"/>
      <c r="F178" s="823"/>
      <c r="G178" s="823"/>
      <c r="H178" s="824"/>
      <c r="I178" s="980">
        <v>1</v>
      </c>
      <c r="J178" s="980"/>
      <c r="K178" s="980">
        <v>0</v>
      </c>
      <c r="L178" s="980"/>
      <c r="M178" s="501">
        <f>SUM(I178:L178)</f>
        <v>1</v>
      </c>
      <c r="N178" s="501"/>
      <c r="O178"/>
      <c r="P178"/>
      <c r="Q178"/>
      <c r="R178"/>
    </row>
    <row r="179" spans="1:18" ht="17.100000000000001" customHeight="1">
      <c r="A179" s="822" t="s">
        <v>18</v>
      </c>
      <c r="B179" s="823"/>
      <c r="C179" s="823"/>
      <c r="D179" s="823"/>
      <c r="E179" s="823"/>
      <c r="F179" s="823"/>
      <c r="G179" s="823"/>
      <c r="H179" s="824"/>
      <c r="I179" s="980">
        <v>1</v>
      </c>
      <c r="J179" s="980"/>
      <c r="K179" s="980">
        <v>0</v>
      </c>
      <c r="L179" s="980"/>
      <c r="M179" s="501">
        <f>SUM(I179:L179)</f>
        <v>1</v>
      </c>
      <c r="N179" s="501"/>
    </row>
    <row r="180" spans="1:18" ht="29.25" customHeight="1">
      <c r="A180" s="822" t="s">
        <v>19</v>
      </c>
      <c r="B180" s="823"/>
      <c r="C180" s="823"/>
      <c r="D180" s="823"/>
      <c r="E180" s="823"/>
      <c r="F180" s="823"/>
      <c r="G180" s="823"/>
      <c r="H180" s="824"/>
      <c r="I180" s="980">
        <v>3</v>
      </c>
      <c r="J180" s="980"/>
      <c r="K180" s="980">
        <v>1</v>
      </c>
      <c r="L180" s="980"/>
      <c r="M180" s="501">
        <f>SUM(I180:L180)</f>
        <v>4</v>
      </c>
      <c r="N180" s="501"/>
    </row>
    <row r="181" spans="1:18" ht="30" customHeight="1">
      <c r="A181" s="822" t="s">
        <v>20</v>
      </c>
      <c r="B181" s="823"/>
      <c r="C181" s="823"/>
      <c r="D181" s="823"/>
      <c r="E181" s="823"/>
      <c r="F181" s="823"/>
      <c r="G181" s="823"/>
      <c r="H181" s="824"/>
      <c r="I181" s="980">
        <v>0</v>
      </c>
      <c r="J181" s="980"/>
      <c r="K181" s="980">
        <v>0</v>
      </c>
      <c r="L181" s="980"/>
      <c r="M181" s="501">
        <f>SUM(I181:L181)</f>
        <v>0</v>
      </c>
      <c r="N181" s="501"/>
    </row>
    <row r="182" spans="1:18" ht="30" customHeight="1">
      <c r="A182" s="822" t="s">
        <v>21</v>
      </c>
      <c r="B182" s="823"/>
      <c r="C182" s="823"/>
      <c r="D182" s="823"/>
      <c r="E182" s="823"/>
      <c r="F182" s="823"/>
      <c r="G182" s="823"/>
      <c r="H182" s="824"/>
      <c r="I182" s="980">
        <v>0</v>
      </c>
      <c r="J182" s="980"/>
      <c r="K182" s="980">
        <v>0</v>
      </c>
      <c r="L182" s="980"/>
      <c r="M182" s="501">
        <f>SUM(I182:L182)</f>
        <v>0</v>
      </c>
      <c r="N182" s="501"/>
    </row>
    <row r="183" spans="1:18" ht="17.100000000000001" customHeight="1">
      <c r="A183" s="849" t="s">
        <v>119</v>
      </c>
      <c r="B183" s="850"/>
      <c r="C183" s="850"/>
      <c r="D183" s="850"/>
      <c r="E183" s="850"/>
      <c r="F183" s="850"/>
      <c r="G183" s="850"/>
      <c r="H183" s="851"/>
      <c r="I183" s="540">
        <f>SUM(I178:I182)</f>
        <v>5</v>
      </c>
      <c r="J183" s="540"/>
      <c r="K183" s="540">
        <f>SUM(K178:K182)</f>
        <v>1</v>
      </c>
      <c r="L183" s="540"/>
      <c r="M183" s="501">
        <f>SUM(M178:M182)</f>
        <v>6</v>
      </c>
      <c r="N183" s="501"/>
    </row>
    <row r="184" spans="1:18" ht="17.100000000000001" customHeight="1">
      <c r="A184" s="46"/>
      <c r="B184" s="36"/>
      <c r="C184" s="36"/>
      <c r="D184" s="36"/>
      <c r="E184" s="36"/>
      <c r="F184" s="36"/>
      <c r="G184" s="36"/>
      <c r="H184" s="36"/>
      <c r="I184" s="36"/>
      <c r="J184" s="36"/>
    </row>
    <row r="185" spans="1:18" ht="17.100000000000001" customHeight="1">
      <c r="A185" s="513" t="s">
        <v>760</v>
      </c>
      <c r="B185" s="514"/>
      <c r="C185" s="514"/>
      <c r="D185" s="514"/>
      <c r="E185" s="514"/>
      <c r="F185" s="514"/>
      <c r="G185" s="514"/>
      <c r="H185" s="514"/>
      <c r="I185" s="514"/>
      <c r="J185" s="514"/>
      <c r="K185" s="514"/>
      <c r="L185" s="514"/>
      <c r="M185" s="514"/>
      <c r="N185" s="515"/>
    </row>
    <row r="186" spans="1:18" ht="17.100000000000001" customHeight="1">
      <c r="A186" s="952" t="s">
        <v>240</v>
      </c>
      <c r="B186" s="953"/>
      <c r="C186" s="953"/>
      <c r="D186" s="953"/>
      <c r="E186" s="953"/>
      <c r="F186" s="953"/>
      <c r="G186" s="953"/>
      <c r="H186" s="954"/>
      <c r="I186" s="1004" t="s">
        <v>328</v>
      </c>
      <c r="J186" s="1004"/>
      <c r="K186" s="1004"/>
      <c r="L186" s="1004"/>
      <c r="M186" s="1004"/>
      <c r="N186" s="1004"/>
    </row>
    <row r="187" spans="1:18" ht="17.100000000000001" customHeight="1">
      <c r="A187" s="955"/>
      <c r="B187" s="956"/>
      <c r="C187" s="956"/>
      <c r="D187" s="956"/>
      <c r="E187" s="956"/>
      <c r="F187" s="956"/>
      <c r="G187" s="956"/>
      <c r="H187" s="957"/>
      <c r="I187" s="1004" t="s">
        <v>99</v>
      </c>
      <c r="J187" s="1004"/>
      <c r="K187" s="1004" t="s">
        <v>100</v>
      </c>
      <c r="L187" s="1004"/>
      <c r="M187" s="1004" t="s">
        <v>95</v>
      </c>
      <c r="N187" s="1004"/>
    </row>
    <row r="188" spans="1:18" ht="17.100000000000001" customHeight="1">
      <c r="A188" s="502" t="s">
        <v>241</v>
      </c>
      <c r="B188" s="503"/>
      <c r="C188" s="503"/>
      <c r="D188" s="503"/>
      <c r="E188" s="503"/>
      <c r="F188" s="503"/>
      <c r="G188" s="503"/>
      <c r="H188" s="504"/>
      <c r="I188" s="541">
        <v>0</v>
      </c>
      <c r="J188" s="541"/>
      <c r="K188" s="541">
        <v>0</v>
      </c>
      <c r="L188" s="541"/>
      <c r="M188" s="654">
        <f>I188+K188</f>
        <v>0</v>
      </c>
      <c r="N188" s="654"/>
    </row>
    <row r="189" spans="1:18" ht="17.100000000000001" customHeight="1">
      <c r="A189" s="502" t="s">
        <v>413</v>
      </c>
      <c r="B189" s="503"/>
      <c r="C189" s="503"/>
      <c r="D189" s="503"/>
      <c r="E189" s="503"/>
      <c r="F189" s="503"/>
      <c r="G189" s="503"/>
      <c r="H189" s="504"/>
      <c r="I189" s="541">
        <v>0</v>
      </c>
      <c r="J189" s="541"/>
      <c r="K189" s="541">
        <v>0</v>
      </c>
      <c r="L189" s="541"/>
      <c r="M189" s="654">
        <f t="shared" ref="M189:M198" si="12">I189+K189</f>
        <v>0</v>
      </c>
      <c r="N189" s="654"/>
    </row>
    <row r="190" spans="1:18" ht="17.100000000000001" customHeight="1">
      <c r="A190" s="502" t="s">
        <v>242</v>
      </c>
      <c r="B190" s="503"/>
      <c r="C190" s="503"/>
      <c r="D190" s="503"/>
      <c r="E190" s="503"/>
      <c r="F190" s="503"/>
      <c r="G190" s="503"/>
      <c r="H190" s="504"/>
      <c r="I190" s="541">
        <v>0</v>
      </c>
      <c r="J190" s="541"/>
      <c r="K190" s="541">
        <v>0</v>
      </c>
      <c r="L190" s="541"/>
      <c r="M190" s="654">
        <f t="shared" si="12"/>
        <v>0</v>
      </c>
      <c r="N190" s="654"/>
    </row>
    <row r="191" spans="1:18" ht="17.100000000000001" customHeight="1">
      <c r="A191" s="502" t="s">
        <v>243</v>
      </c>
      <c r="B191" s="503"/>
      <c r="C191" s="503"/>
      <c r="D191" s="503"/>
      <c r="E191" s="503"/>
      <c r="F191" s="503"/>
      <c r="G191" s="503"/>
      <c r="H191" s="504"/>
      <c r="I191" s="541">
        <v>0</v>
      </c>
      <c r="J191" s="541"/>
      <c r="K191" s="541">
        <v>0</v>
      </c>
      <c r="L191" s="541"/>
      <c r="M191" s="654">
        <f t="shared" si="12"/>
        <v>0</v>
      </c>
      <c r="N191" s="654"/>
    </row>
    <row r="192" spans="1:18" ht="30" customHeight="1">
      <c r="A192" s="502" t="s">
        <v>399</v>
      </c>
      <c r="B192" s="503"/>
      <c r="C192" s="503"/>
      <c r="D192" s="503"/>
      <c r="E192" s="503"/>
      <c r="F192" s="503"/>
      <c r="G192" s="503"/>
      <c r="H192" s="504"/>
      <c r="I192" s="541">
        <v>0</v>
      </c>
      <c r="J192" s="541"/>
      <c r="K192" s="541">
        <v>0</v>
      </c>
      <c r="L192" s="541"/>
      <c r="M192" s="654">
        <f t="shared" si="12"/>
        <v>0</v>
      </c>
      <c r="N192" s="654"/>
    </row>
    <row r="193" spans="1:14" ht="17.100000000000001" customHeight="1">
      <c r="A193" s="502" t="s">
        <v>244</v>
      </c>
      <c r="B193" s="503"/>
      <c r="C193" s="503"/>
      <c r="D193" s="503"/>
      <c r="E193" s="503"/>
      <c r="F193" s="503"/>
      <c r="G193" s="503"/>
      <c r="H193" s="504"/>
      <c r="I193" s="541">
        <v>0</v>
      </c>
      <c r="J193" s="541"/>
      <c r="K193" s="541">
        <v>0</v>
      </c>
      <c r="L193" s="541"/>
      <c r="M193" s="654">
        <f t="shared" si="12"/>
        <v>0</v>
      </c>
      <c r="N193" s="654"/>
    </row>
    <row r="194" spans="1:14" ht="30" customHeight="1">
      <c r="A194" s="502" t="s">
        <v>20</v>
      </c>
      <c r="B194" s="503"/>
      <c r="C194" s="503"/>
      <c r="D194" s="503"/>
      <c r="E194" s="503"/>
      <c r="F194" s="503"/>
      <c r="G194" s="503"/>
      <c r="H194" s="504"/>
      <c r="I194" s="541">
        <v>0</v>
      </c>
      <c r="J194" s="541"/>
      <c r="K194" s="541">
        <v>0</v>
      </c>
      <c r="L194" s="541"/>
      <c r="M194" s="654">
        <f t="shared" si="12"/>
        <v>0</v>
      </c>
      <c r="N194" s="654"/>
    </row>
    <row r="195" spans="1:14" ht="30" customHeight="1">
      <c r="A195" s="502" t="s">
        <v>21</v>
      </c>
      <c r="B195" s="503"/>
      <c r="C195" s="503"/>
      <c r="D195" s="503"/>
      <c r="E195" s="503"/>
      <c r="F195" s="503"/>
      <c r="G195" s="503"/>
      <c r="H195" s="504"/>
      <c r="I195" s="542">
        <v>0</v>
      </c>
      <c r="J195" s="543"/>
      <c r="K195" s="542">
        <v>0</v>
      </c>
      <c r="L195" s="543"/>
      <c r="M195" s="654">
        <f t="shared" si="12"/>
        <v>0</v>
      </c>
      <c r="N195" s="654"/>
    </row>
    <row r="196" spans="1:14" ht="30" customHeight="1">
      <c r="A196" s="502" t="s">
        <v>245</v>
      </c>
      <c r="B196" s="503"/>
      <c r="C196" s="503"/>
      <c r="D196" s="503"/>
      <c r="E196" s="503"/>
      <c r="F196" s="503"/>
      <c r="G196" s="503"/>
      <c r="H196" s="504"/>
      <c r="I196" s="541">
        <v>0</v>
      </c>
      <c r="J196" s="541"/>
      <c r="K196" s="541">
        <v>0</v>
      </c>
      <c r="L196" s="541"/>
      <c r="M196" s="654">
        <f t="shared" si="12"/>
        <v>0</v>
      </c>
      <c r="N196" s="654"/>
    </row>
    <row r="197" spans="1:14" ht="30" customHeight="1">
      <c r="A197" s="502" t="s">
        <v>246</v>
      </c>
      <c r="B197" s="503"/>
      <c r="C197" s="503"/>
      <c r="D197" s="503"/>
      <c r="E197" s="503"/>
      <c r="F197" s="503"/>
      <c r="G197" s="503"/>
      <c r="H197" s="504"/>
      <c r="I197" s="541">
        <v>0</v>
      </c>
      <c r="J197" s="541"/>
      <c r="K197" s="541">
        <v>0</v>
      </c>
      <c r="L197" s="541"/>
      <c r="M197" s="654">
        <f t="shared" si="12"/>
        <v>0</v>
      </c>
      <c r="N197" s="654"/>
    </row>
    <row r="198" spans="1:14" ht="17.100000000000001" customHeight="1">
      <c r="A198" s="547" t="s">
        <v>119</v>
      </c>
      <c r="B198" s="548"/>
      <c r="C198" s="548"/>
      <c r="D198" s="548"/>
      <c r="E198" s="548"/>
      <c r="F198" s="548"/>
      <c r="G198" s="548"/>
      <c r="H198" s="634"/>
      <c r="I198" s="654">
        <f>SUM(I188:I197)</f>
        <v>0</v>
      </c>
      <c r="J198" s="654"/>
      <c r="K198" s="654">
        <f>SUM(K188:K197)</f>
        <v>0</v>
      </c>
      <c r="L198" s="654"/>
      <c r="M198" s="654">
        <f t="shared" si="12"/>
        <v>0</v>
      </c>
      <c r="N198" s="654"/>
    </row>
    <row r="199" spans="1:14" ht="17.100000000000001" customHeight="1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3"/>
      <c r="L199" s="53"/>
      <c r="M199" s="53"/>
      <c r="N199" s="53"/>
    </row>
    <row r="200" spans="1:14" ht="17.100000000000001" customHeight="1">
      <c r="A200" s="620" t="s">
        <v>775</v>
      </c>
      <c r="B200" s="621"/>
      <c r="C200" s="621"/>
      <c r="D200" s="621"/>
      <c r="E200" s="621"/>
      <c r="F200" s="621"/>
      <c r="G200" s="621"/>
      <c r="H200" s="621"/>
      <c r="I200" s="621"/>
      <c r="J200" s="621"/>
      <c r="K200" s="621"/>
      <c r="L200" s="621"/>
      <c r="M200" s="621"/>
      <c r="N200" s="622"/>
    </row>
    <row r="201" spans="1:14" ht="17.100000000000001" customHeight="1">
      <c r="A201" s="623" t="s">
        <v>247</v>
      </c>
      <c r="B201" s="624"/>
      <c r="C201" s="624"/>
      <c r="D201" s="624"/>
      <c r="E201" s="624"/>
      <c r="F201" s="624"/>
      <c r="G201" s="624"/>
      <c r="H201" s="625"/>
      <c r="I201" s="1004" t="s">
        <v>328</v>
      </c>
      <c r="J201" s="1004"/>
      <c r="K201" s="1004"/>
      <c r="L201" s="1004"/>
      <c r="M201" s="1004"/>
      <c r="N201" s="1004"/>
    </row>
    <row r="202" spans="1:14" ht="17.100000000000001" customHeight="1">
      <c r="A202" s="626"/>
      <c r="B202" s="627"/>
      <c r="C202" s="627"/>
      <c r="D202" s="627"/>
      <c r="E202" s="627"/>
      <c r="F202" s="627"/>
      <c r="G202" s="627"/>
      <c r="H202" s="628"/>
      <c r="I202" s="1004" t="s">
        <v>99</v>
      </c>
      <c r="J202" s="1004"/>
      <c r="K202" s="1004" t="s">
        <v>100</v>
      </c>
      <c r="L202" s="1004"/>
      <c r="M202" s="1004" t="s">
        <v>95</v>
      </c>
      <c r="N202" s="1004"/>
    </row>
    <row r="203" spans="1:14" ht="17.100000000000001" customHeight="1">
      <c r="A203" s="502" t="s">
        <v>400</v>
      </c>
      <c r="B203" s="503"/>
      <c r="C203" s="503"/>
      <c r="D203" s="503"/>
      <c r="E203" s="503"/>
      <c r="F203" s="503"/>
      <c r="G203" s="503"/>
      <c r="H203" s="504"/>
      <c r="I203" s="541">
        <v>2</v>
      </c>
      <c r="J203" s="541"/>
      <c r="K203" s="541">
        <v>0</v>
      </c>
      <c r="L203" s="541"/>
      <c r="M203" s="654">
        <f>I203+K203</f>
        <v>2</v>
      </c>
      <c r="N203" s="654"/>
    </row>
    <row r="204" spans="1:14" ht="17.100000000000001" customHeight="1">
      <c r="A204" s="502" t="s">
        <v>248</v>
      </c>
      <c r="B204" s="503"/>
      <c r="C204" s="503"/>
      <c r="D204" s="503"/>
      <c r="E204" s="503"/>
      <c r="F204" s="503"/>
      <c r="G204" s="503"/>
      <c r="H204" s="504"/>
      <c r="I204" s="541">
        <v>0</v>
      </c>
      <c r="J204" s="541"/>
      <c r="K204" s="541">
        <v>0</v>
      </c>
      <c r="L204" s="541"/>
      <c r="M204" s="654">
        <f>I204+K204</f>
        <v>0</v>
      </c>
      <c r="N204" s="654"/>
    </row>
    <row r="205" spans="1:14" ht="17.100000000000001" customHeight="1">
      <c r="A205" s="502" t="s">
        <v>249</v>
      </c>
      <c r="B205" s="503"/>
      <c r="C205" s="503"/>
      <c r="D205" s="503"/>
      <c r="E205" s="503"/>
      <c r="F205" s="503"/>
      <c r="G205" s="503"/>
      <c r="H205" s="504"/>
      <c r="I205" s="541">
        <v>8</v>
      </c>
      <c r="J205" s="541"/>
      <c r="K205" s="541">
        <v>5</v>
      </c>
      <c r="L205" s="541"/>
      <c r="M205" s="654">
        <f>I205+K205</f>
        <v>13</v>
      </c>
      <c r="N205" s="654"/>
    </row>
    <row r="206" spans="1:14" ht="30" customHeight="1">
      <c r="A206" s="502" t="s">
        <v>250</v>
      </c>
      <c r="B206" s="503"/>
      <c r="C206" s="503"/>
      <c r="D206" s="503"/>
      <c r="E206" s="503"/>
      <c r="F206" s="503"/>
      <c r="G206" s="503"/>
      <c r="H206" s="504"/>
      <c r="I206" s="541">
        <v>0</v>
      </c>
      <c r="J206" s="541"/>
      <c r="K206" s="541">
        <v>0</v>
      </c>
      <c r="L206" s="541"/>
      <c r="M206" s="654">
        <f>I206+K206</f>
        <v>0</v>
      </c>
      <c r="N206" s="654"/>
    </row>
    <row r="207" spans="1:14" ht="17.100000000000001" customHeight="1">
      <c r="A207" s="547" t="s">
        <v>119</v>
      </c>
      <c r="B207" s="548"/>
      <c r="C207" s="548"/>
      <c r="D207" s="548"/>
      <c r="E207" s="548"/>
      <c r="F207" s="548"/>
      <c r="G207" s="548"/>
      <c r="H207" s="634"/>
      <c r="I207" s="1061">
        <f>SUM(I203:I206)</f>
        <v>10</v>
      </c>
      <c r="J207" s="1061"/>
      <c r="K207" s="1061">
        <f>SUM(K203:K206)</f>
        <v>5</v>
      </c>
      <c r="L207" s="1061"/>
      <c r="M207" s="654">
        <f>I207+K207</f>
        <v>15</v>
      </c>
      <c r="N207" s="654"/>
    </row>
    <row r="208" spans="1:14" ht="17.100000000000001" customHeight="1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3"/>
      <c r="L208" s="53"/>
      <c r="M208" s="53"/>
      <c r="N208" s="53"/>
    </row>
    <row r="209" spans="1:14" ht="30" customHeight="1">
      <c r="A209" s="513" t="s">
        <v>844</v>
      </c>
      <c r="B209" s="514"/>
      <c r="C209" s="514"/>
      <c r="D209" s="514"/>
      <c r="E209" s="514"/>
      <c r="F209" s="514"/>
      <c r="G209" s="514"/>
      <c r="H209" s="514"/>
      <c r="I209" s="514"/>
      <c r="J209" s="514"/>
      <c r="K209" s="514"/>
      <c r="L209" s="514"/>
      <c r="M209" s="514"/>
      <c r="N209" s="515"/>
    </row>
    <row r="210" spans="1:14" ht="30" customHeight="1">
      <c r="A210" s="623" t="s">
        <v>251</v>
      </c>
      <c r="B210" s="624"/>
      <c r="C210" s="624"/>
      <c r="D210" s="624"/>
      <c r="E210" s="624"/>
      <c r="F210" s="624"/>
      <c r="G210" s="625"/>
      <c r="H210" s="509" t="s">
        <v>331</v>
      </c>
      <c r="I210" s="510"/>
      <c r="J210" s="511"/>
      <c r="K210" s="1005" t="s">
        <v>330</v>
      </c>
      <c r="L210" s="1042"/>
      <c r="M210" s="1006"/>
      <c r="N210" s="1040" t="s">
        <v>119</v>
      </c>
    </row>
    <row r="211" spans="1:14" ht="17.100000000000001" customHeight="1">
      <c r="A211" s="626"/>
      <c r="B211" s="627"/>
      <c r="C211" s="627"/>
      <c r="D211" s="627"/>
      <c r="E211" s="627"/>
      <c r="F211" s="627"/>
      <c r="G211" s="628"/>
      <c r="H211" s="90" t="s">
        <v>99</v>
      </c>
      <c r="I211" s="90" t="s">
        <v>100</v>
      </c>
      <c r="J211" s="90" t="s">
        <v>95</v>
      </c>
      <c r="K211" s="90" t="s">
        <v>99</v>
      </c>
      <c r="L211" s="90" t="s">
        <v>100</v>
      </c>
      <c r="M211" s="90" t="s">
        <v>95</v>
      </c>
      <c r="N211" s="1041"/>
    </row>
    <row r="212" spans="1:14" ht="17.100000000000001" customHeight="1">
      <c r="A212" s="502" t="s">
        <v>252</v>
      </c>
      <c r="B212" s="503"/>
      <c r="C212" s="503"/>
      <c r="D212" s="503"/>
      <c r="E212" s="503"/>
      <c r="F212" s="503"/>
      <c r="G212" s="504"/>
      <c r="H212" s="352">
        <v>0</v>
      </c>
      <c r="I212" s="352">
        <v>0</v>
      </c>
      <c r="J212" s="365">
        <f>SUM(H212:I212)</f>
        <v>0</v>
      </c>
      <c r="K212" s="352">
        <v>0</v>
      </c>
      <c r="L212" s="352">
        <v>0</v>
      </c>
      <c r="M212" s="365">
        <f>SUM(K212:L212)</f>
        <v>0</v>
      </c>
      <c r="N212" s="351">
        <f>J212+M212</f>
        <v>0</v>
      </c>
    </row>
    <row r="213" spans="1:14" ht="17.100000000000001" customHeight="1">
      <c r="A213" s="502" t="s">
        <v>253</v>
      </c>
      <c r="B213" s="503"/>
      <c r="C213" s="503"/>
      <c r="D213" s="503"/>
      <c r="E213" s="503"/>
      <c r="F213" s="503"/>
      <c r="G213" s="504"/>
      <c r="H213" s="352">
        <v>0</v>
      </c>
      <c r="I213" s="352">
        <v>0</v>
      </c>
      <c r="J213" s="365">
        <f>SUM(H213:I213)</f>
        <v>0</v>
      </c>
      <c r="K213" s="352">
        <v>0</v>
      </c>
      <c r="L213" s="352">
        <v>0</v>
      </c>
      <c r="M213" s="365">
        <f>SUM(K213:L213)</f>
        <v>0</v>
      </c>
      <c r="N213" s="351">
        <f>J213+M213</f>
        <v>0</v>
      </c>
    </row>
    <row r="214" spans="1:14" ht="17.100000000000001" customHeight="1">
      <c r="A214" s="547" t="s">
        <v>119</v>
      </c>
      <c r="B214" s="548"/>
      <c r="C214" s="548"/>
      <c r="D214" s="548"/>
      <c r="E214" s="548"/>
      <c r="F214" s="548"/>
      <c r="G214" s="634"/>
      <c r="H214" s="351">
        <f>SUM(H212:H213)</f>
        <v>0</v>
      </c>
      <c r="I214" s="351">
        <f>SUM(I212:I213)</f>
        <v>0</v>
      </c>
      <c r="J214" s="351">
        <f>SUM(H214:I214)</f>
        <v>0</v>
      </c>
      <c r="K214" s="351">
        <f>SUM(K212:K213)</f>
        <v>0</v>
      </c>
      <c r="L214" s="351">
        <f>SUM(L212:L213)</f>
        <v>0</v>
      </c>
      <c r="M214" s="351">
        <f>SUM(K214:L214)</f>
        <v>0</v>
      </c>
      <c r="N214" s="351">
        <f>J214+M214</f>
        <v>0</v>
      </c>
    </row>
    <row r="215" spans="1:14" ht="17.100000000000001" customHeight="1">
      <c r="A215" s="46"/>
      <c r="B215" s="46"/>
      <c r="C215" s="46"/>
      <c r="D215" s="46"/>
      <c r="E215" s="46"/>
      <c r="F215" s="46"/>
      <c r="G215" s="46"/>
      <c r="H215" s="46"/>
      <c r="I215" s="46"/>
      <c r="J215" s="46"/>
    </row>
    <row r="216" spans="1:14" ht="17.100000000000001" customHeight="1">
      <c r="A216" s="966" t="s">
        <v>845</v>
      </c>
      <c r="B216" s="966"/>
      <c r="C216" s="966"/>
      <c r="D216" s="966"/>
      <c r="E216" s="966"/>
      <c r="F216" s="966"/>
      <c r="G216" s="966"/>
      <c r="H216" s="509" t="s">
        <v>401</v>
      </c>
      <c r="I216" s="510"/>
      <c r="J216" s="511"/>
      <c r="K216" s="1005" t="s">
        <v>402</v>
      </c>
      <c r="L216" s="1042"/>
      <c r="M216" s="1006"/>
      <c r="N216" s="1040" t="s">
        <v>119</v>
      </c>
    </row>
    <row r="217" spans="1:14" ht="17.100000000000001" customHeight="1">
      <c r="A217" s="966"/>
      <c r="B217" s="966"/>
      <c r="C217" s="966"/>
      <c r="D217" s="966"/>
      <c r="E217" s="966"/>
      <c r="F217" s="966"/>
      <c r="G217" s="966"/>
      <c r="H217" s="90" t="s">
        <v>99</v>
      </c>
      <c r="I217" s="90" t="s">
        <v>100</v>
      </c>
      <c r="J217" s="90" t="s">
        <v>95</v>
      </c>
      <c r="K217" s="90" t="s">
        <v>99</v>
      </c>
      <c r="L217" s="90" t="s">
        <v>100</v>
      </c>
      <c r="M217" s="90" t="s">
        <v>95</v>
      </c>
      <c r="N217" s="1041"/>
    </row>
    <row r="218" spans="1:14" ht="17.100000000000001" customHeight="1">
      <c r="A218" s="966"/>
      <c r="B218" s="966"/>
      <c r="C218" s="966"/>
      <c r="D218" s="966"/>
      <c r="E218" s="966"/>
      <c r="F218" s="966"/>
      <c r="G218" s="966"/>
      <c r="H218" s="352">
        <v>0</v>
      </c>
      <c r="I218" s="352">
        <v>0</v>
      </c>
      <c r="J218" s="366">
        <f>SUM(H218:I218)</f>
        <v>0</v>
      </c>
      <c r="K218" s="352">
        <v>0</v>
      </c>
      <c r="L218" s="352">
        <v>0</v>
      </c>
      <c r="M218" s="366">
        <f>SUM(K218:L218)</f>
        <v>0</v>
      </c>
      <c r="N218" s="366">
        <f>J218+M218</f>
        <v>0</v>
      </c>
    </row>
    <row r="219" spans="1:14" ht="17.100000000000001" customHeight="1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38"/>
      <c r="L219" s="38"/>
      <c r="M219" s="38"/>
      <c r="N219" s="38"/>
    </row>
    <row r="220" spans="1:14" ht="17.100000000000001" customHeight="1">
      <c r="A220" s="793" t="s">
        <v>846</v>
      </c>
      <c r="B220" s="793"/>
      <c r="C220" s="793"/>
      <c r="D220" s="793"/>
      <c r="E220" s="793"/>
      <c r="F220" s="793"/>
      <c r="G220" s="793"/>
      <c r="H220" s="793"/>
      <c r="I220" s="793"/>
      <c r="J220" s="793"/>
      <c r="K220" s="793"/>
      <c r="L220" s="793"/>
      <c r="M220" s="793"/>
      <c r="N220" s="793"/>
    </row>
    <row r="221" spans="1:14" ht="17.100000000000001" customHeight="1">
      <c r="A221" s="1043" t="s">
        <v>403</v>
      </c>
      <c r="B221" s="1043"/>
      <c r="C221" s="1043"/>
      <c r="D221" s="1043"/>
      <c r="E221" s="1043"/>
      <c r="F221" s="1043"/>
      <c r="G221" s="1044"/>
      <c r="H221" s="509" t="s">
        <v>401</v>
      </c>
      <c r="I221" s="510"/>
      <c r="J221" s="511"/>
      <c r="K221" s="1005" t="s">
        <v>402</v>
      </c>
      <c r="L221" s="1042"/>
      <c r="M221" s="1006"/>
      <c r="N221" s="1040" t="s">
        <v>119</v>
      </c>
    </row>
    <row r="222" spans="1:14" ht="17.100000000000001" customHeight="1">
      <c r="A222" s="1045"/>
      <c r="B222" s="1045"/>
      <c r="C222" s="1045"/>
      <c r="D222" s="1045"/>
      <c r="E222" s="1045"/>
      <c r="F222" s="1045"/>
      <c r="G222" s="1046"/>
      <c r="H222" s="91" t="s">
        <v>99</v>
      </c>
      <c r="I222" s="91" t="s">
        <v>100</v>
      </c>
      <c r="J222" s="200" t="s">
        <v>95</v>
      </c>
      <c r="K222" s="91" t="s">
        <v>99</v>
      </c>
      <c r="L222" s="91" t="s">
        <v>100</v>
      </c>
      <c r="M222" s="200" t="s">
        <v>95</v>
      </c>
      <c r="N222" s="1041"/>
    </row>
    <row r="223" spans="1:14" ht="17.100000000000001" customHeight="1">
      <c r="A223" s="998" t="s">
        <v>335</v>
      </c>
      <c r="B223" s="999"/>
      <c r="C223" s="999"/>
      <c r="D223" s="999"/>
      <c r="E223" s="999"/>
      <c r="F223" s="999"/>
      <c r="G223" s="1000"/>
      <c r="H223" s="352">
        <v>0</v>
      </c>
      <c r="I223" s="352">
        <v>0</v>
      </c>
      <c r="J223" s="351">
        <f t="shared" ref="J223:J232" si="13">SUM(H223:I223)</f>
        <v>0</v>
      </c>
      <c r="K223" s="352">
        <v>0</v>
      </c>
      <c r="L223" s="352">
        <v>0</v>
      </c>
      <c r="M223" s="351">
        <f t="shared" ref="M223:M232" si="14">SUM(K223:L223)</f>
        <v>0</v>
      </c>
      <c r="N223" s="350">
        <f>J223+M223</f>
        <v>0</v>
      </c>
    </row>
    <row r="224" spans="1:14" ht="17.100000000000001" customHeight="1">
      <c r="A224" s="998" t="s">
        <v>336</v>
      </c>
      <c r="B224" s="999"/>
      <c r="C224" s="999"/>
      <c r="D224" s="999"/>
      <c r="E224" s="999"/>
      <c r="F224" s="999"/>
      <c r="G224" s="1000"/>
      <c r="H224" s="352">
        <v>0</v>
      </c>
      <c r="I224" s="352">
        <v>0</v>
      </c>
      <c r="J224" s="351">
        <f t="shared" si="13"/>
        <v>0</v>
      </c>
      <c r="K224" s="352">
        <v>0</v>
      </c>
      <c r="L224" s="352">
        <v>0</v>
      </c>
      <c r="M224" s="351">
        <f t="shared" si="14"/>
        <v>0</v>
      </c>
      <c r="N224" s="350">
        <f t="shared" ref="N224:N232" si="15">J224+M224</f>
        <v>0</v>
      </c>
    </row>
    <row r="225" spans="1:14" ht="17.100000000000001" customHeight="1">
      <c r="A225" s="998" t="s">
        <v>337</v>
      </c>
      <c r="B225" s="999"/>
      <c r="C225" s="999"/>
      <c r="D225" s="999"/>
      <c r="E225" s="999"/>
      <c r="F225" s="999"/>
      <c r="G225" s="1000"/>
      <c r="H225" s="352">
        <v>0</v>
      </c>
      <c r="I225" s="352">
        <v>0</v>
      </c>
      <c r="J225" s="351">
        <f t="shared" si="13"/>
        <v>0</v>
      </c>
      <c r="K225" s="352">
        <v>0</v>
      </c>
      <c r="L225" s="352">
        <v>0</v>
      </c>
      <c r="M225" s="351">
        <f t="shared" si="14"/>
        <v>0</v>
      </c>
      <c r="N225" s="350">
        <f t="shared" si="15"/>
        <v>0</v>
      </c>
    </row>
    <row r="226" spans="1:14" ht="17.100000000000001" customHeight="1">
      <c r="A226" s="998" t="s">
        <v>338</v>
      </c>
      <c r="B226" s="999"/>
      <c r="C226" s="999"/>
      <c r="D226" s="999"/>
      <c r="E226" s="999"/>
      <c r="F226" s="999"/>
      <c r="G226" s="1000"/>
      <c r="H226" s="352">
        <v>0</v>
      </c>
      <c r="I226" s="352">
        <v>0</v>
      </c>
      <c r="J226" s="351">
        <f t="shared" si="13"/>
        <v>0</v>
      </c>
      <c r="K226" s="352">
        <v>0</v>
      </c>
      <c r="L226" s="352">
        <v>0</v>
      </c>
      <c r="M226" s="351">
        <f t="shared" si="14"/>
        <v>0</v>
      </c>
      <c r="N226" s="350">
        <f t="shared" si="15"/>
        <v>0</v>
      </c>
    </row>
    <row r="227" spans="1:14" ht="17.100000000000001" customHeight="1">
      <c r="A227" s="998" t="s">
        <v>339</v>
      </c>
      <c r="B227" s="999"/>
      <c r="C227" s="999"/>
      <c r="D227" s="999"/>
      <c r="E227" s="999"/>
      <c r="F227" s="999"/>
      <c r="G227" s="1000"/>
      <c r="H227" s="352">
        <v>0</v>
      </c>
      <c r="I227" s="352">
        <v>0</v>
      </c>
      <c r="J227" s="351">
        <f t="shared" si="13"/>
        <v>0</v>
      </c>
      <c r="K227" s="352">
        <v>0</v>
      </c>
      <c r="L227" s="352">
        <v>0</v>
      </c>
      <c r="M227" s="351">
        <f t="shared" si="14"/>
        <v>0</v>
      </c>
      <c r="N227" s="350">
        <f t="shared" si="15"/>
        <v>0</v>
      </c>
    </row>
    <row r="228" spans="1:14" ht="17.100000000000001" customHeight="1">
      <c r="A228" s="998" t="s">
        <v>340</v>
      </c>
      <c r="B228" s="999"/>
      <c r="C228" s="999"/>
      <c r="D228" s="999"/>
      <c r="E228" s="999"/>
      <c r="F228" s="999"/>
      <c r="G228" s="1000"/>
      <c r="H228" s="352">
        <v>0</v>
      </c>
      <c r="I228" s="352">
        <v>0</v>
      </c>
      <c r="J228" s="351">
        <f t="shared" si="13"/>
        <v>0</v>
      </c>
      <c r="K228" s="352">
        <v>0</v>
      </c>
      <c r="L228" s="352">
        <v>0</v>
      </c>
      <c r="M228" s="351">
        <f t="shared" si="14"/>
        <v>0</v>
      </c>
      <c r="N228" s="350">
        <f t="shared" si="15"/>
        <v>0</v>
      </c>
    </row>
    <row r="229" spans="1:14" ht="17.100000000000001" customHeight="1">
      <c r="A229" s="998" t="s">
        <v>404</v>
      </c>
      <c r="B229" s="999"/>
      <c r="C229" s="999"/>
      <c r="D229" s="999"/>
      <c r="E229" s="999"/>
      <c r="F229" s="999"/>
      <c r="G229" s="1000"/>
      <c r="H229" s="352">
        <v>0</v>
      </c>
      <c r="I229" s="352">
        <v>0</v>
      </c>
      <c r="J229" s="351">
        <f t="shared" si="13"/>
        <v>0</v>
      </c>
      <c r="K229" s="352">
        <v>0</v>
      </c>
      <c r="L229" s="352">
        <v>0</v>
      </c>
      <c r="M229" s="351">
        <f t="shared" si="14"/>
        <v>0</v>
      </c>
      <c r="N229" s="350">
        <f t="shared" si="15"/>
        <v>0</v>
      </c>
    </row>
    <row r="230" spans="1:14" ht="17.100000000000001" customHeight="1">
      <c r="A230" s="998" t="s">
        <v>341</v>
      </c>
      <c r="B230" s="999"/>
      <c r="C230" s="999"/>
      <c r="D230" s="999"/>
      <c r="E230" s="999"/>
      <c r="F230" s="999"/>
      <c r="G230" s="1000"/>
      <c r="H230" s="352">
        <v>0</v>
      </c>
      <c r="I230" s="352">
        <v>0</v>
      </c>
      <c r="J230" s="351">
        <f t="shared" si="13"/>
        <v>0</v>
      </c>
      <c r="K230" s="352">
        <v>0</v>
      </c>
      <c r="L230" s="352">
        <v>0</v>
      </c>
      <c r="M230" s="351">
        <f t="shared" si="14"/>
        <v>0</v>
      </c>
      <c r="N230" s="350">
        <f t="shared" si="15"/>
        <v>0</v>
      </c>
    </row>
    <row r="231" spans="1:14" ht="17.100000000000001" customHeight="1">
      <c r="A231" s="998" t="s">
        <v>342</v>
      </c>
      <c r="B231" s="999"/>
      <c r="C231" s="999"/>
      <c r="D231" s="999"/>
      <c r="E231" s="999"/>
      <c r="F231" s="999"/>
      <c r="G231" s="1000"/>
      <c r="H231" s="352">
        <v>0</v>
      </c>
      <c r="I231" s="352">
        <v>0</v>
      </c>
      <c r="J231" s="351">
        <f t="shared" si="13"/>
        <v>0</v>
      </c>
      <c r="K231" s="352">
        <v>0</v>
      </c>
      <c r="L231" s="352">
        <v>0</v>
      </c>
      <c r="M231" s="351">
        <f t="shared" si="14"/>
        <v>0</v>
      </c>
      <c r="N231" s="350">
        <f t="shared" si="15"/>
        <v>0</v>
      </c>
    </row>
    <row r="232" spans="1:14" ht="17.100000000000001" customHeight="1">
      <c r="A232" s="998" t="s">
        <v>343</v>
      </c>
      <c r="B232" s="999"/>
      <c r="C232" s="999"/>
      <c r="D232" s="999"/>
      <c r="E232" s="999"/>
      <c r="F232" s="999"/>
      <c r="G232" s="1000"/>
      <c r="H232" s="352">
        <v>0</v>
      </c>
      <c r="I232" s="352">
        <v>0</v>
      </c>
      <c r="J232" s="351">
        <f t="shared" si="13"/>
        <v>0</v>
      </c>
      <c r="K232" s="352">
        <v>0</v>
      </c>
      <c r="L232" s="352">
        <v>0</v>
      </c>
      <c r="M232" s="351">
        <f t="shared" si="14"/>
        <v>0</v>
      </c>
      <c r="N232" s="350">
        <f t="shared" si="15"/>
        <v>0</v>
      </c>
    </row>
    <row r="233" spans="1:14" ht="17.100000000000001" customHeight="1">
      <c r="A233" s="230"/>
      <c r="B233" s="231"/>
      <c r="C233" s="231"/>
      <c r="D233" s="231"/>
      <c r="E233" s="231"/>
      <c r="F233" s="231"/>
      <c r="G233" s="232"/>
      <c r="H233" s="92"/>
      <c r="I233" s="92"/>
      <c r="J233" s="93"/>
      <c r="K233" s="92"/>
      <c r="L233" s="92"/>
      <c r="M233" s="93"/>
      <c r="N233" s="215"/>
    </row>
    <row r="234" spans="1:14" ht="17.100000000000001" customHeight="1">
      <c r="A234" s="966" t="s">
        <v>776</v>
      </c>
      <c r="B234" s="966"/>
      <c r="C234" s="966"/>
      <c r="D234" s="966"/>
      <c r="E234" s="966"/>
      <c r="F234" s="966"/>
      <c r="G234" s="966"/>
      <c r="H234" s="966"/>
      <c r="I234" s="966"/>
      <c r="J234" s="966"/>
      <c r="K234" s="966"/>
      <c r="L234" s="966"/>
      <c r="M234" s="966"/>
      <c r="N234" s="966"/>
    </row>
    <row r="235" spans="1:14" ht="17.100000000000001" customHeight="1">
      <c r="A235" s="1002"/>
      <c r="B235" s="1003"/>
      <c r="C235" s="1003"/>
      <c r="D235" s="1003"/>
      <c r="E235" s="1003"/>
      <c r="F235" s="1003"/>
      <c r="G235" s="1003"/>
      <c r="H235" s="1003"/>
      <c r="I235" s="1003"/>
      <c r="J235" s="1003"/>
      <c r="K235" s="695" t="s">
        <v>696</v>
      </c>
      <c r="L235" s="695"/>
      <c r="M235" s="695" t="s">
        <v>162</v>
      </c>
      <c r="N235" s="695"/>
    </row>
    <row r="236" spans="1:14" ht="17.100000000000001" customHeight="1">
      <c r="A236" s="1053" t="s">
        <v>695</v>
      </c>
      <c r="B236" s="1054"/>
      <c r="C236" s="1054"/>
      <c r="D236" s="1054"/>
      <c r="E236" s="1054"/>
      <c r="F236" s="1054"/>
      <c r="G236" s="1054"/>
      <c r="H236" s="1054"/>
      <c r="I236" s="1054"/>
      <c r="J236" s="1055"/>
      <c r="K236" s="695">
        <v>9</v>
      </c>
      <c r="L236" s="695"/>
      <c r="M236" s="709">
        <v>7</v>
      </c>
      <c r="N236" s="710"/>
    </row>
    <row r="237" spans="1:14" ht="17.100000000000001" customHeight="1">
      <c r="A237" s="1003" t="s">
        <v>777</v>
      </c>
      <c r="B237" s="1003"/>
      <c r="C237" s="1003"/>
      <c r="D237" s="1003"/>
      <c r="E237" s="1003"/>
      <c r="F237" s="1003"/>
      <c r="G237" s="1003"/>
      <c r="H237" s="1003"/>
      <c r="I237" s="1003"/>
      <c r="J237" s="1003"/>
      <c r="K237" s="695">
        <v>9</v>
      </c>
      <c r="L237" s="695"/>
      <c r="M237" s="709">
        <v>4</v>
      </c>
      <c r="N237" s="710"/>
    </row>
    <row r="238" spans="1:14" ht="17.100000000000001" customHeight="1">
      <c r="A238" s="997" t="s">
        <v>119</v>
      </c>
      <c r="B238" s="997"/>
      <c r="C238" s="997"/>
      <c r="D238" s="997"/>
      <c r="E238" s="997"/>
      <c r="F238" s="997"/>
      <c r="G238" s="997"/>
      <c r="H238" s="997"/>
      <c r="I238" s="997"/>
      <c r="J238" s="997"/>
      <c r="K238" s="1047">
        <f>SUM(K236:L237)</f>
        <v>18</v>
      </c>
      <c r="L238" s="1047"/>
      <c r="M238" s="1047">
        <f>SUM(M236:N237)</f>
        <v>11</v>
      </c>
      <c r="N238" s="1047"/>
    </row>
    <row r="239" spans="1:14" ht="17.100000000000001" customHeight="1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1001"/>
      <c r="L239" s="1001"/>
      <c r="M239" s="1001"/>
      <c r="N239" s="1001"/>
    </row>
    <row r="240" spans="1:14" ht="17.100000000000001" customHeight="1">
      <c r="A240" s="966" t="s">
        <v>847</v>
      </c>
      <c r="B240" s="966"/>
      <c r="C240" s="966"/>
      <c r="D240" s="966"/>
      <c r="E240" s="966"/>
      <c r="F240" s="966"/>
      <c r="G240" s="966"/>
      <c r="H240" s="966"/>
      <c r="I240" s="966"/>
      <c r="J240" s="966"/>
      <c r="K240" s="695">
        <v>63</v>
      </c>
      <c r="L240" s="695"/>
      <c r="M240" s="695"/>
      <c r="N240" s="695"/>
    </row>
    <row r="241" spans="1:14" ht="30" customHeight="1">
      <c r="A241" s="46"/>
      <c r="B241" s="46"/>
      <c r="C241" s="46"/>
      <c r="D241" s="46"/>
      <c r="E241" s="46"/>
      <c r="F241" s="46"/>
      <c r="G241" s="46"/>
      <c r="H241" s="46"/>
      <c r="I241" s="46"/>
      <c r="J241" s="46"/>
    </row>
    <row r="242" spans="1:14" ht="17.100000000000001" customHeight="1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35"/>
      <c r="L242" s="35"/>
      <c r="M242" s="35"/>
      <c r="N242" s="35"/>
    </row>
    <row r="243" spans="1:14" ht="17.100000000000001" customHeight="1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35"/>
      <c r="L243" s="35"/>
      <c r="M243" s="35"/>
      <c r="N243" s="35"/>
    </row>
    <row r="244" spans="1:14" ht="17.100000000000001" customHeight="1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35"/>
      <c r="L244" s="35"/>
      <c r="M244" s="35"/>
      <c r="N244" s="35"/>
    </row>
    <row r="245" spans="1:14" ht="17.100000000000001" customHeight="1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35"/>
      <c r="L245" s="35"/>
      <c r="M245" s="35"/>
      <c r="N245" s="35"/>
    </row>
    <row r="246" spans="1:14" ht="17.100000000000001" customHeight="1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35"/>
      <c r="L246" s="35"/>
      <c r="M246" s="35"/>
      <c r="N246" s="35"/>
    </row>
    <row r="247" spans="1:14" ht="17.100000000000001" customHeight="1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35"/>
      <c r="L247" s="35"/>
      <c r="M247" s="35"/>
      <c r="N247" s="35"/>
    </row>
    <row r="248" spans="1:14" ht="17.100000000000001" customHeight="1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35"/>
      <c r="L248" s="35"/>
      <c r="M248" s="35"/>
      <c r="N248" s="35"/>
    </row>
  </sheetData>
  <sheetProtection password="CD76" sheet="1" objects="1" scenarios="1"/>
  <mergeCells count="541">
    <mergeCell ref="K235:L235"/>
    <mergeCell ref="M235:N235"/>
    <mergeCell ref="A236:J236"/>
    <mergeCell ref="K236:L236"/>
    <mergeCell ref="I141:J141"/>
    <mergeCell ref="I165:J165"/>
    <mergeCell ref="K165:L165"/>
    <mergeCell ref="M165:N165"/>
    <mergeCell ref="A166:H166"/>
    <mergeCell ref="I166:J166"/>
    <mergeCell ref="K166:L166"/>
    <mergeCell ref="M166:N166"/>
    <mergeCell ref="A167:H167"/>
    <mergeCell ref="I167:J167"/>
    <mergeCell ref="K167:L167"/>
    <mergeCell ref="M167:N167"/>
    <mergeCell ref="H210:J210"/>
    <mergeCell ref="I201:N201"/>
    <mergeCell ref="I202:J202"/>
    <mergeCell ref="M202:N202"/>
    <mergeCell ref="I203:J203"/>
    <mergeCell ref="K203:L203"/>
    <mergeCell ref="I207:J207"/>
    <mergeCell ref="K207:L207"/>
    <mergeCell ref="A140:N140"/>
    <mergeCell ref="A142:J142"/>
    <mergeCell ref="A143:J143"/>
    <mergeCell ref="A144:J144"/>
    <mergeCell ref="K141:L141"/>
    <mergeCell ref="K142:L142"/>
    <mergeCell ref="K143:L143"/>
    <mergeCell ref="K144:L144"/>
    <mergeCell ref="A149:N149"/>
    <mergeCell ref="M141:N141"/>
    <mergeCell ref="M142:N142"/>
    <mergeCell ref="M143:N143"/>
    <mergeCell ref="M144:N144"/>
    <mergeCell ref="A160:N160"/>
    <mergeCell ref="A161:H161"/>
    <mergeCell ref="A162:H162"/>
    <mergeCell ref="I162:J162"/>
    <mergeCell ref="K162:L162"/>
    <mergeCell ref="M162:N162"/>
    <mergeCell ref="A163:H163"/>
    <mergeCell ref="I163:J163"/>
    <mergeCell ref="K163:L163"/>
    <mergeCell ref="M163:N163"/>
    <mergeCell ref="A16:J16"/>
    <mergeCell ref="K42:L42"/>
    <mergeCell ref="K237:L237"/>
    <mergeCell ref="K238:L238"/>
    <mergeCell ref="I161:J161"/>
    <mergeCell ref="K161:L161"/>
    <mergeCell ref="M161:N161"/>
    <mergeCell ref="A210:G211"/>
    <mergeCell ref="A212:G212"/>
    <mergeCell ref="A213:G213"/>
    <mergeCell ref="A214:G214"/>
    <mergeCell ref="N169:N170"/>
    <mergeCell ref="A223:G223"/>
    <mergeCell ref="A224:G224"/>
    <mergeCell ref="M236:N236"/>
    <mergeCell ref="M237:N237"/>
    <mergeCell ref="M238:N238"/>
    <mergeCell ref="A164:H164"/>
    <mergeCell ref="I164:J164"/>
    <mergeCell ref="K164:L164"/>
    <mergeCell ref="M164:N164"/>
    <mergeCell ref="A173:N173"/>
    <mergeCell ref="A165:H165"/>
    <mergeCell ref="A138:N138"/>
    <mergeCell ref="M14:N14"/>
    <mergeCell ref="M15:N15"/>
    <mergeCell ref="M16:N16"/>
    <mergeCell ref="M17:N17"/>
    <mergeCell ref="M18:N18"/>
    <mergeCell ref="M19:N19"/>
    <mergeCell ref="M20:N20"/>
    <mergeCell ref="M21:N21"/>
    <mergeCell ref="M22:N22"/>
    <mergeCell ref="M42:N42"/>
    <mergeCell ref="A113:D114"/>
    <mergeCell ref="E113:L113"/>
    <mergeCell ref="M113:N114"/>
    <mergeCell ref="A110:J110"/>
    <mergeCell ref="F48:N48"/>
    <mergeCell ref="F49:G49"/>
    <mergeCell ref="H49:I49"/>
    <mergeCell ref="F89:H89"/>
    <mergeCell ref="I89:K89"/>
    <mergeCell ref="L89:N89"/>
    <mergeCell ref="A77:E77"/>
    <mergeCell ref="A59:N59"/>
    <mergeCell ref="A60:H60"/>
    <mergeCell ref="I60:N60"/>
    <mergeCell ref="A61:H61"/>
    <mergeCell ref="I43:J43"/>
    <mergeCell ref="A42:D42"/>
    <mergeCell ref="A43:D43"/>
    <mergeCell ref="E44:F44"/>
    <mergeCell ref="G44:H44"/>
    <mergeCell ref="I44:J44"/>
    <mergeCell ref="K44:L44"/>
    <mergeCell ref="M44:N44"/>
    <mergeCell ref="K22:L22"/>
    <mergeCell ref="K41:L41"/>
    <mergeCell ref="K34:N34"/>
    <mergeCell ref="K36:N36"/>
    <mergeCell ref="M25:N25"/>
    <mergeCell ref="M26:N26"/>
    <mergeCell ref="M27:N27"/>
    <mergeCell ref="M28:N28"/>
    <mergeCell ref="M29:N29"/>
    <mergeCell ref="M30:N30"/>
    <mergeCell ref="A24:N24"/>
    <mergeCell ref="A209:N209"/>
    <mergeCell ref="A225:G225"/>
    <mergeCell ref="A226:G226"/>
    <mergeCell ref="A227:G227"/>
    <mergeCell ref="A228:G228"/>
    <mergeCell ref="A231:G231"/>
    <mergeCell ref="A232:G232"/>
    <mergeCell ref="N216:N217"/>
    <mergeCell ref="A216:G218"/>
    <mergeCell ref="H221:J221"/>
    <mergeCell ref="K221:M221"/>
    <mergeCell ref="N221:N222"/>
    <mergeCell ref="A221:G222"/>
    <mergeCell ref="A220:N220"/>
    <mergeCell ref="H216:J216"/>
    <mergeCell ref="K216:M216"/>
    <mergeCell ref="K210:M210"/>
    <mergeCell ref="N210:N211"/>
    <mergeCell ref="A200:N200"/>
    <mergeCell ref="A201:H202"/>
    <mergeCell ref="A203:H203"/>
    <mergeCell ref="M203:N203"/>
    <mergeCell ref="A207:H207"/>
    <mergeCell ref="M194:N194"/>
    <mergeCell ref="I190:J190"/>
    <mergeCell ref="K190:L190"/>
    <mergeCell ref="A197:H197"/>
    <mergeCell ref="K202:L202"/>
    <mergeCell ref="M207:N207"/>
    <mergeCell ref="M204:N204"/>
    <mergeCell ref="K206:L206"/>
    <mergeCell ref="A204:H204"/>
    <mergeCell ref="A205:H205"/>
    <mergeCell ref="A206:H206"/>
    <mergeCell ref="K204:L204"/>
    <mergeCell ref="I205:J205"/>
    <mergeCell ref="K205:L205"/>
    <mergeCell ref="M205:N205"/>
    <mergeCell ref="I206:J206"/>
    <mergeCell ref="M206:N206"/>
    <mergeCell ref="I204:J204"/>
    <mergeCell ref="K194:L194"/>
    <mergeCell ref="K188:L188"/>
    <mergeCell ref="M191:N191"/>
    <mergeCell ref="K198:L198"/>
    <mergeCell ref="I189:J189"/>
    <mergeCell ref="K189:L189"/>
    <mergeCell ref="M189:N189"/>
    <mergeCell ref="A193:H193"/>
    <mergeCell ref="M190:N190"/>
    <mergeCell ref="A198:H198"/>
    <mergeCell ref="I198:J198"/>
    <mergeCell ref="I197:J197"/>
    <mergeCell ref="I192:J192"/>
    <mergeCell ref="K192:L192"/>
    <mergeCell ref="M192:N192"/>
    <mergeCell ref="I188:J188"/>
    <mergeCell ref="K197:L197"/>
    <mergeCell ref="A191:H191"/>
    <mergeCell ref="A195:H195"/>
    <mergeCell ref="I195:J195"/>
    <mergeCell ref="K195:L195"/>
    <mergeCell ref="M195:N195"/>
    <mergeCell ref="M198:N198"/>
    <mergeCell ref="M188:N188"/>
    <mergeCell ref="M193:N193"/>
    <mergeCell ref="I176:N176"/>
    <mergeCell ref="A178:H178"/>
    <mergeCell ref="A176:H177"/>
    <mergeCell ref="I181:J181"/>
    <mergeCell ref="K181:L181"/>
    <mergeCell ref="K177:L177"/>
    <mergeCell ref="M177:N177"/>
    <mergeCell ref="A179:H179"/>
    <mergeCell ref="A180:H180"/>
    <mergeCell ref="A181:H181"/>
    <mergeCell ref="I179:J179"/>
    <mergeCell ref="K179:L179"/>
    <mergeCell ref="M179:N179"/>
    <mergeCell ref="I180:J180"/>
    <mergeCell ref="K180:L180"/>
    <mergeCell ref="N49:N50"/>
    <mergeCell ref="L49:M49"/>
    <mergeCell ref="J49:K49"/>
    <mergeCell ref="A182:H182"/>
    <mergeCell ref="A44:D44"/>
    <mergeCell ref="A47:N47"/>
    <mergeCell ref="L96:N96"/>
    <mergeCell ref="L90:N90"/>
    <mergeCell ref="A92:E92"/>
    <mergeCell ref="F92:H92"/>
    <mergeCell ref="G114:H114"/>
    <mergeCell ref="I116:J116"/>
    <mergeCell ref="K116:L116"/>
    <mergeCell ref="A90:E90"/>
    <mergeCell ref="F90:H90"/>
    <mergeCell ref="I90:K90"/>
    <mergeCell ref="A116:D116"/>
    <mergeCell ref="A70:H70"/>
    <mergeCell ref="I70:N70"/>
    <mergeCell ref="A64:H64"/>
    <mergeCell ref="A45:D45"/>
    <mergeCell ref="K119:L119"/>
    <mergeCell ref="I119:J119"/>
    <mergeCell ref="A48:E50"/>
    <mergeCell ref="M183:N183"/>
    <mergeCell ref="K120:L120"/>
    <mergeCell ref="M120:N120"/>
    <mergeCell ref="A54:E54"/>
    <mergeCell ref="A3:N3"/>
    <mergeCell ref="A32:N32"/>
    <mergeCell ref="A136:N136"/>
    <mergeCell ref="A34:J34"/>
    <mergeCell ref="A36:J36"/>
    <mergeCell ref="K19:L19"/>
    <mergeCell ref="M10:N10"/>
    <mergeCell ref="K13:L13"/>
    <mergeCell ref="M13:N13"/>
    <mergeCell ref="K6:L6"/>
    <mergeCell ref="A41:D41"/>
    <mergeCell ref="A18:J18"/>
    <mergeCell ref="A19:J19"/>
    <mergeCell ref="A15:J15"/>
    <mergeCell ref="A17:J17"/>
    <mergeCell ref="K10:L10"/>
    <mergeCell ref="A7:J7"/>
    <mergeCell ref="I41:J41"/>
    <mergeCell ref="I42:J42"/>
    <mergeCell ref="A183:H183"/>
    <mergeCell ref="I186:N186"/>
    <mergeCell ref="A188:H188"/>
    <mergeCell ref="A189:H189"/>
    <mergeCell ref="A190:H190"/>
    <mergeCell ref="I187:J187"/>
    <mergeCell ref="A185:N185"/>
    <mergeCell ref="A51:E51"/>
    <mergeCell ref="A56:E56"/>
    <mergeCell ref="I183:J183"/>
    <mergeCell ref="K183:L183"/>
    <mergeCell ref="A57:E57"/>
    <mergeCell ref="E115:F115"/>
    <mergeCell ref="G115:H115"/>
    <mergeCell ref="A52:E52"/>
    <mergeCell ref="A53:E53"/>
    <mergeCell ref="M180:N180"/>
    <mergeCell ref="M181:N181"/>
    <mergeCell ref="K178:L178"/>
    <mergeCell ref="M178:N178"/>
    <mergeCell ref="I182:J182"/>
    <mergeCell ref="K182:L182"/>
    <mergeCell ref="M182:N182"/>
    <mergeCell ref="A112:N112"/>
    <mergeCell ref="M116:N116"/>
    <mergeCell ref="I196:J196"/>
    <mergeCell ref="K196:L196"/>
    <mergeCell ref="M196:N196"/>
    <mergeCell ref="I194:J194"/>
    <mergeCell ref="I191:J191"/>
    <mergeCell ref="K191:L191"/>
    <mergeCell ref="A194:H194"/>
    <mergeCell ref="A196:H196"/>
    <mergeCell ref="A192:H192"/>
    <mergeCell ref="A5:N5"/>
    <mergeCell ref="A6:J6"/>
    <mergeCell ref="A22:J22"/>
    <mergeCell ref="A20:J20"/>
    <mergeCell ref="A21:J21"/>
    <mergeCell ref="M6:N6"/>
    <mergeCell ref="K7:L7"/>
    <mergeCell ref="M7:N7"/>
    <mergeCell ref="K8:L8"/>
    <mergeCell ref="M8:N8"/>
    <mergeCell ref="K9:L9"/>
    <mergeCell ref="M9:N9"/>
    <mergeCell ref="A13:J13"/>
    <mergeCell ref="A14:J14"/>
    <mergeCell ref="A8:J8"/>
    <mergeCell ref="A9:J9"/>
    <mergeCell ref="A10:J10"/>
    <mergeCell ref="K14:L14"/>
    <mergeCell ref="K15:L15"/>
    <mergeCell ref="K16:L16"/>
    <mergeCell ref="K17:L17"/>
    <mergeCell ref="K20:L20"/>
    <mergeCell ref="K21:L21"/>
    <mergeCell ref="K18:L18"/>
    <mergeCell ref="A1:N1"/>
    <mergeCell ref="M45:N45"/>
    <mergeCell ref="E45:F45"/>
    <mergeCell ref="G45:H45"/>
    <mergeCell ref="I45:J45"/>
    <mergeCell ref="K45:L45"/>
    <mergeCell ref="G42:H42"/>
    <mergeCell ref="M41:N41"/>
    <mergeCell ref="A39:D40"/>
    <mergeCell ref="E43:F43"/>
    <mergeCell ref="G43:H43"/>
    <mergeCell ref="M43:N43"/>
    <mergeCell ref="E39:N39"/>
    <mergeCell ref="E40:F40"/>
    <mergeCell ref="G40:H40"/>
    <mergeCell ref="I40:J40"/>
    <mergeCell ref="K40:L40"/>
    <mergeCell ref="A38:N38"/>
    <mergeCell ref="M40:N40"/>
    <mergeCell ref="E41:F41"/>
    <mergeCell ref="G41:H41"/>
    <mergeCell ref="E42:F42"/>
    <mergeCell ref="K43:L43"/>
    <mergeCell ref="A12:N12"/>
    <mergeCell ref="A55:E55"/>
    <mergeCell ref="A67:H67"/>
    <mergeCell ref="I67:N67"/>
    <mergeCell ref="M115:N115"/>
    <mergeCell ref="A115:D115"/>
    <mergeCell ref="M117:N117"/>
    <mergeCell ref="E116:F116"/>
    <mergeCell ref="G116:H116"/>
    <mergeCell ref="I114:J114"/>
    <mergeCell ref="K114:L114"/>
    <mergeCell ref="I115:J115"/>
    <mergeCell ref="F96:H96"/>
    <mergeCell ref="I96:K96"/>
    <mergeCell ref="A98:N98"/>
    <mergeCell ref="A99:F101"/>
    <mergeCell ref="E114:F114"/>
    <mergeCell ref="A68:H68"/>
    <mergeCell ref="I68:N68"/>
    <mergeCell ref="A69:H69"/>
    <mergeCell ref="I69:N69"/>
    <mergeCell ref="F80:H80"/>
    <mergeCell ref="I80:K80"/>
    <mergeCell ref="L80:N80"/>
    <mergeCell ref="A82:E82"/>
    <mergeCell ref="F82:H82"/>
    <mergeCell ref="I82:K82"/>
    <mergeCell ref="L82:N82"/>
    <mergeCell ref="A71:H71"/>
    <mergeCell ref="I71:N71"/>
    <mergeCell ref="A83:E83"/>
    <mergeCell ref="I83:K83"/>
    <mergeCell ref="I94:K94"/>
    <mergeCell ref="L94:N94"/>
    <mergeCell ref="A86:N86"/>
    <mergeCell ref="A87:E88"/>
    <mergeCell ref="F87:K87"/>
    <mergeCell ref="L87:N88"/>
    <mergeCell ref="F88:H88"/>
    <mergeCell ref="I88:K88"/>
    <mergeCell ref="L81:N81"/>
    <mergeCell ref="L92:N92"/>
    <mergeCell ref="A93:E93"/>
    <mergeCell ref="F93:H93"/>
    <mergeCell ref="I93:K93"/>
    <mergeCell ref="L93:N93"/>
    <mergeCell ref="I61:N61"/>
    <mergeCell ref="A94:E94"/>
    <mergeCell ref="F94:H94"/>
    <mergeCell ref="A79:E79"/>
    <mergeCell ref="F79:H79"/>
    <mergeCell ref="I79:K79"/>
    <mergeCell ref="A80:E80"/>
    <mergeCell ref="A81:E81"/>
    <mergeCell ref="L79:N79"/>
    <mergeCell ref="I81:K81"/>
    <mergeCell ref="F81:H81"/>
    <mergeCell ref="I64:N64"/>
    <mergeCell ref="A65:H65"/>
    <mergeCell ref="I65:N65"/>
    <mergeCell ref="A66:H66"/>
    <mergeCell ref="I66:N66"/>
    <mergeCell ref="F75:H75"/>
    <mergeCell ref="I75:K75"/>
    <mergeCell ref="F74:K74"/>
    <mergeCell ref="L74:N75"/>
    <mergeCell ref="I78:K78"/>
    <mergeCell ref="I62:N62"/>
    <mergeCell ref="A63:H63"/>
    <mergeCell ref="I63:N63"/>
    <mergeCell ref="A129:G129"/>
    <mergeCell ref="H129:N129"/>
    <mergeCell ref="A130:G130"/>
    <mergeCell ref="H130:N130"/>
    <mergeCell ref="H124:N124"/>
    <mergeCell ref="A95:E95"/>
    <mergeCell ref="F95:H95"/>
    <mergeCell ref="I95:K95"/>
    <mergeCell ref="M119:N119"/>
    <mergeCell ref="I118:J118"/>
    <mergeCell ref="K118:L118"/>
    <mergeCell ref="M118:N118"/>
    <mergeCell ref="A117:D117"/>
    <mergeCell ref="A128:G128"/>
    <mergeCell ref="H128:N128"/>
    <mergeCell ref="A125:G125"/>
    <mergeCell ref="H125:N125"/>
    <mergeCell ref="A126:G126"/>
    <mergeCell ref="H126:N126"/>
    <mergeCell ref="A127:G127"/>
    <mergeCell ref="L95:N95"/>
    <mergeCell ref="G120:H120"/>
    <mergeCell ref="I120:J120"/>
    <mergeCell ref="A121:D121"/>
    <mergeCell ref="A238:J238"/>
    <mergeCell ref="A240:J240"/>
    <mergeCell ref="K240:N240"/>
    <mergeCell ref="A132:N132"/>
    <mergeCell ref="A134:J134"/>
    <mergeCell ref="K134:N134"/>
    <mergeCell ref="A229:G229"/>
    <mergeCell ref="A230:G230"/>
    <mergeCell ref="K239:N239"/>
    <mergeCell ref="I177:J177"/>
    <mergeCell ref="I178:J178"/>
    <mergeCell ref="A234:N234"/>
    <mergeCell ref="A235:J235"/>
    <mergeCell ref="A237:J237"/>
    <mergeCell ref="M187:N187"/>
    <mergeCell ref="A147:J147"/>
    <mergeCell ref="K147:N147"/>
    <mergeCell ref="K187:L187"/>
    <mergeCell ref="A175:N175"/>
    <mergeCell ref="M197:N197"/>
    <mergeCell ref="I193:J193"/>
    <mergeCell ref="K193:L193"/>
    <mergeCell ref="L169:M169"/>
    <mergeCell ref="A169:K171"/>
    <mergeCell ref="A62:H62"/>
    <mergeCell ref="A91:E91"/>
    <mergeCell ref="F91:H91"/>
    <mergeCell ref="I91:K91"/>
    <mergeCell ref="L91:N91"/>
    <mergeCell ref="L84:N84"/>
    <mergeCell ref="A84:E84"/>
    <mergeCell ref="F84:H84"/>
    <mergeCell ref="I84:K84"/>
    <mergeCell ref="A89:E89"/>
    <mergeCell ref="A73:N73"/>
    <mergeCell ref="A74:E75"/>
    <mergeCell ref="F83:H83"/>
    <mergeCell ref="I76:K76"/>
    <mergeCell ref="L76:N76"/>
    <mergeCell ref="I77:K77"/>
    <mergeCell ref="L77:N77"/>
    <mergeCell ref="L83:N83"/>
    <mergeCell ref="F76:H76"/>
    <mergeCell ref="F78:H78"/>
    <mergeCell ref="L78:N78"/>
    <mergeCell ref="A76:E76"/>
    <mergeCell ref="F77:H77"/>
    <mergeCell ref="A78:E78"/>
    <mergeCell ref="H127:N127"/>
    <mergeCell ref="I100:J100"/>
    <mergeCell ref="K100:L100"/>
    <mergeCell ref="M100:N100"/>
    <mergeCell ref="K121:L121"/>
    <mergeCell ref="M121:N121"/>
    <mergeCell ref="E117:F117"/>
    <mergeCell ref="G117:H117"/>
    <mergeCell ref="E118:F118"/>
    <mergeCell ref="G118:H118"/>
    <mergeCell ref="I117:J117"/>
    <mergeCell ref="K117:L117"/>
    <mergeCell ref="A108:F108"/>
    <mergeCell ref="G108:H108"/>
    <mergeCell ref="I108:J108"/>
    <mergeCell ref="K108:L108"/>
    <mergeCell ref="M108:N108"/>
    <mergeCell ref="K110:N110"/>
    <mergeCell ref="K115:L115"/>
    <mergeCell ref="A123:N123"/>
    <mergeCell ref="A124:G124"/>
    <mergeCell ref="A120:D120"/>
    <mergeCell ref="E120:F120"/>
    <mergeCell ref="A96:E96"/>
    <mergeCell ref="A102:F102"/>
    <mergeCell ref="A104:F104"/>
    <mergeCell ref="E121:F121"/>
    <mergeCell ref="G121:H121"/>
    <mergeCell ref="I121:J121"/>
    <mergeCell ref="A119:D119"/>
    <mergeCell ref="E119:F119"/>
    <mergeCell ref="G119:H119"/>
    <mergeCell ref="A118:D118"/>
    <mergeCell ref="A105:F105"/>
    <mergeCell ref="A106:F106"/>
    <mergeCell ref="A103:F103"/>
    <mergeCell ref="M154:N154"/>
    <mergeCell ref="A155:J155"/>
    <mergeCell ref="K155:L155"/>
    <mergeCell ref="M155:N155"/>
    <mergeCell ref="K145:L145"/>
    <mergeCell ref="M145:N145"/>
    <mergeCell ref="A145:J145"/>
    <mergeCell ref="A146:J146"/>
    <mergeCell ref="K146:L146"/>
    <mergeCell ref="M146:N146"/>
    <mergeCell ref="A150:J150"/>
    <mergeCell ref="K150:L150"/>
    <mergeCell ref="M150:N150"/>
    <mergeCell ref="M151:N151"/>
    <mergeCell ref="M152:N152"/>
    <mergeCell ref="A186:H187"/>
    <mergeCell ref="A25:L25"/>
    <mergeCell ref="A26:L26"/>
    <mergeCell ref="A27:L27"/>
    <mergeCell ref="A28:L28"/>
    <mergeCell ref="A29:L29"/>
    <mergeCell ref="A30:L30"/>
    <mergeCell ref="A151:J151"/>
    <mergeCell ref="K151:L151"/>
    <mergeCell ref="A152:J152"/>
    <mergeCell ref="K152:L152"/>
    <mergeCell ref="A156:J156"/>
    <mergeCell ref="K156:N156"/>
    <mergeCell ref="A158:J158"/>
    <mergeCell ref="K158:N158"/>
    <mergeCell ref="A153:J153"/>
    <mergeCell ref="K153:L153"/>
    <mergeCell ref="M153:N153"/>
    <mergeCell ref="A154:J154"/>
    <mergeCell ref="K154:L154"/>
    <mergeCell ref="A107:F107"/>
    <mergeCell ref="I92:K92"/>
    <mergeCell ref="G99:N99"/>
    <mergeCell ref="G100:H100"/>
  </mergeCells>
  <pageMargins left="0.7" right="0.7" top="0.75" bottom="0.75" header="0.3" footer="0.3"/>
  <pageSetup paperSize="9" orientation="landscape" r:id="rId1"/>
  <ignoredErrors>
    <ignoredError sqref="K22:N22 M30:N30 E45:L45 J212:J213 M212:M213 N212:N214 M218:N218 J218 M223:N232 J223:J232" unlockedFormula="1"/>
    <ignoredError sqref="M214 J214" formula="1" unlocked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9"/>
  <sheetViews>
    <sheetView showGridLines="0" showRowColHeaders="0" zoomScale="110" zoomScaleNormal="110" workbookViewId="0">
      <selection activeCell="A4" sqref="A4:J4"/>
    </sheetView>
  </sheetViews>
  <sheetFormatPr defaultRowHeight="17.100000000000001" customHeight="1"/>
  <cols>
    <col min="1" max="17" width="9" style="13" customWidth="1"/>
  </cols>
  <sheetData>
    <row r="1" spans="1:14" ht="17.100000000000001" customHeight="1">
      <c r="A1" s="1013" t="s">
        <v>663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  <c r="L1" s="1013"/>
      <c r="M1" s="1013"/>
      <c r="N1" s="1013"/>
    </row>
    <row r="4" spans="1:14" ht="17.100000000000001" customHeight="1">
      <c r="A4" s="394" t="s">
        <v>677</v>
      </c>
      <c r="B4" s="394"/>
      <c r="C4" s="394"/>
      <c r="D4" s="394"/>
      <c r="E4" s="394"/>
      <c r="F4" s="394"/>
      <c r="G4" s="394"/>
      <c r="H4" s="394"/>
      <c r="I4" s="394"/>
      <c r="J4" s="394"/>
      <c r="K4" s="1066">
        <v>286</v>
      </c>
      <c r="L4" s="1066"/>
      <c r="M4" s="1066"/>
      <c r="N4" s="1066"/>
    </row>
    <row r="6" spans="1:14" ht="17.100000000000001" customHeight="1">
      <c r="A6" s="394" t="s">
        <v>823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</row>
    <row r="7" spans="1:14" ht="17.100000000000001" customHeight="1">
      <c r="A7" s="395" t="s">
        <v>300</v>
      </c>
      <c r="B7" s="395"/>
      <c r="C7" s="395"/>
      <c r="D7" s="395"/>
      <c r="E7" s="395"/>
      <c r="F7" s="395"/>
      <c r="G7" s="393" t="s">
        <v>216</v>
      </c>
      <c r="H7" s="393"/>
      <c r="I7" s="393"/>
      <c r="J7" s="393"/>
      <c r="K7" s="393"/>
      <c r="L7" s="393"/>
      <c r="M7" s="393"/>
      <c r="N7" s="393"/>
    </row>
    <row r="8" spans="1:14" ht="17.100000000000001" customHeight="1">
      <c r="A8" s="395"/>
      <c r="B8" s="395"/>
      <c r="C8" s="395"/>
      <c r="D8" s="395"/>
      <c r="E8" s="395"/>
      <c r="F8" s="395"/>
      <c r="G8" s="448" t="s">
        <v>292</v>
      </c>
      <c r="H8" s="448"/>
      <c r="I8" s="448" t="s">
        <v>293</v>
      </c>
      <c r="J8" s="448"/>
      <c r="K8" s="448" t="s">
        <v>294</v>
      </c>
      <c r="L8" s="448"/>
      <c r="M8" s="448" t="s">
        <v>295</v>
      </c>
      <c r="N8" s="448"/>
    </row>
    <row r="9" spans="1:14" ht="17.100000000000001" customHeight="1">
      <c r="A9" s="665" t="s">
        <v>217</v>
      </c>
      <c r="B9" s="665"/>
      <c r="C9" s="665"/>
      <c r="D9" s="665"/>
      <c r="E9" s="665"/>
      <c r="F9" s="665"/>
      <c r="G9" s="695">
        <v>63</v>
      </c>
      <c r="H9" s="695"/>
      <c r="I9" s="695">
        <v>0</v>
      </c>
      <c r="J9" s="695"/>
      <c r="K9" s="695">
        <v>0</v>
      </c>
      <c r="L9" s="695"/>
      <c r="M9" s="695">
        <v>0</v>
      </c>
      <c r="N9" s="695"/>
    </row>
    <row r="10" spans="1:14" ht="17.100000000000001" customHeight="1">
      <c r="A10" s="665" t="s">
        <v>218</v>
      </c>
      <c r="B10" s="665"/>
      <c r="C10" s="665"/>
      <c r="D10" s="665"/>
      <c r="E10" s="665"/>
      <c r="F10" s="665"/>
      <c r="G10" s="695">
        <v>27</v>
      </c>
      <c r="H10" s="695"/>
      <c r="I10" s="695">
        <v>0</v>
      </c>
      <c r="J10" s="695"/>
      <c r="K10" s="695">
        <v>11</v>
      </c>
      <c r="L10" s="695"/>
      <c r="M10" s="695">
        <v>0</v>
      </c>
      <c r="N10" s="695"/>
    </row>
    <row r="11" spans="1:14" ht="17.100000000000001" customHeight="1">
      <c r="A11" s="665" t="s">
        <v>349</v>
      </c>
      <c r="B11" s="665"/>
      <c r="C11" s="665"/>
      <c r="D11" s="665"/>
      <c r="E11" s="665"/>
      <c r="F11" s="665"/>
      <c r="G11" s="695">
        <v>2</v>
      </c>
      <c r="H11" s="695"/>
      <c r="I11" s="695">
        <v>12</v>
      </c>
      <c r="J11" s="695"/>
      <c r="K11" s="695">
        <v>37</v>
      </c>
      <c r="L11" s="695"/>
      <c r="M11" s="695">
        <v>17</v>
      </c>
      <c r="N11" s="695"/>
    </row>
    <row r="12" spans="1:14" ht="17.100000000000001" customHeight="1">
      <c r="A12" s="432" t="s">
        <v>348</v>
      </c>
      <c r="B12" s="433"/>
      <c r="C12" s="433"/>
      <c r="D12" s="433"/>
      <c r="E12" s="433"/>
      <c r="F12" s="434"/>
      <c r="G12" s="695">
        <v>27</v>
      </c>
      <c r="H12" s="695"/>
      <c r="I12" s="695">
        <v>7</v>
      </c>
      <c r="J12" s="695"/>
      <c r="K12" s="695">
        <v>23</v>
      </c>
      <c r="L12" s="695"/>
      <c r="M12" s="695">
        <v>2</v>
      </c>
      <c r="N12" s="695"/>
    </row>
    <row r="13" spans="1:14" ht="17.100000000000001" customHeight="1">
      <c r="A13" s="665" t="s">
        <v>219</v>
      </c>
      <c r="B13" s="665"/>
      <c r="C13" s="665"/>
      <c r="D13" s="665"/>
      <c r="E13" s="665"/>
      <c r="F13" s="665"/>
      <c r="G13" s="695">
        <v>26</v>
      </c>
      <c r="H13" s="695"/>
      <c r="I13" s="695">
        <v>29</v>
      </c>
      <c r="J13" s="695"/>
      <c r="K13" s="695">
        <v>11</v>
      </c>
      <c r="L13" s="695"/>
      <c r="M13" s="695">
        <v>1</v>
      </c>
      <c r="N13" s="695"/>
    </row>
    <row r="14" spans="1:14" ht="17.100000000000001" customHeight="1">
      <c r="A14" s="665" t="s">
        <v>220</v>
      </c>
      <c r="B14" s="665"/>
      <c r="C14" s="665"/>
      <c r="D14" s="665"/>
      <c r="E14" s="665"/>
      <c r="F14" s="665"/>
      <c r="G14" s="695">
        <v>0</v>
      </c>
      <c r="H14" s="695"/>
      <c r="I14" s="695">
        <v>0</v>
      </c>
      <c r="J14" s="695"/>
      <c r="K14" s="695">
        <v>0</v>
      </c>
      <c r="L14" s="695"/>
      <c r="M14" s="695">
        <v>0</v>
      </c>
      <c r="N14" s="695"/>
    </row>
    <row r="15" spans="1:14" ht="17.100000000000001" customHeight="1">
      <c r="A15" s="665" t="s">
        <v>221</v>
      </c>
      <c r="B15" s="665"/>
      <c r="C15" s="665"/>
      <c r="D15" s="665"/>
      <c r="E15" s="665"/>
      <c r="F15" s="665"/>
      <c r="G15" s="695">
        <v>0</v>
      </c>
      <c r="H15" s="695"/>
      <c r="I15" s="695">
        <v>0</v>
      </c>
      <c r="J15" s="695"/>
      <c r="K15" s="695">
        <v>0</v>
      </c>
      <c r="L15" s="695"/>
      <c r="M15" s="695">
        <v>0</v>
      </c>
      <c r="N15" s="695"/>
    </row>
    <row r="16" spans="1:14" ht="17.100000000000001" customHeight="1">
      <c r="A16" s="665" t="s">
        <v>106</v>
      </c>
      <c r="B16" s="665"/>
      <c r="C16" s="665"/>
      <c r="D16" s="665"/>
      <c r="E16" s="665"/>
      <c r="F16" s="665"/>
      <c r="G16" s="695">
        <v>47</v>
      </c>
      <c r="H16" s="695"/>
      <c r="I16" s="695">
        <v>0</v>
      </c>
      <c r="J16" s="695"/>
      <c r="K16" s="695">
        <v>6</v>
      </c>
      <c r="L16" s="695"/>
      <c r="M16" s="695">
        <v>2</v>
      </c>
      <c r="N16" s="695"/>
    </row>
    <row r="17" spans="1:14" ht="17.100000000000001" customHeight="1">
      <c r="A17" s="665" t="s">
        <v>222</v>
      </c>
      <c r="B17" s="665"/>
      <c r="C17" s="665"/>
      <c r="D17" s="665"/>
      <c r="E17" s="665"/>
      <c r="F17" s="665"/>
      <c r="G17" s="695">
        <v>4</v>
      </c>
      <c r="H17" s="695"/>
      <c r="I17" s="695">
        <v>0</v>
      </c>
      <c r="J17" s="695"/>
      <c r="K17" s="695">
        <v>0</v>
      </c>
      <c r="L17" s="695"/>
      <c r="M17" s="695">
        <v>0</v>
      </c>
      <c r="N17" s="695"/>
    </row>
    <row r="18" spans="1:14" ht="17.100000000000001" customHeight="1">
      <c r="A18" s="1063" t="s">
        <v>116</v>
      </c>
      <c r="B18" s="1064"/>
      <c r="C18" s="1064"/>
      <c r="D18" s="1064"/>
      <c r="E18" s="1064"/>
      <c r="F18" s="1065"/>
      <c r="G18" s="695">
        <v>0</v>
      </c>
      <c r="H18" s="695"/>
      <c r="I18" s="695">
        <v>9</v>
      </c>
      <c r="J18" s="695"/>
      <c r="K18" s="695">
        <v>13</v>
      </c>
      <c r="L18" s="695"/>
      <c r="M18" s="695">
        <v>4</v>
      </c>
      <c r="N18" s="695"/>
    </row>
    <row r="19" spans="1:14" ht="17.100000000000001" customHeight="1">
      <c r="A19" s="436" t="s">
        <v>119</v>
      </c>
      <c r="B19" s="437"/>
      <c r="C19" s="437"/>
      <c r="D19" s="437"/>
      <c r="E19" s="437"/>
      <c r="F19" s="438"/>
      <c r="G19" s="1062">
        <f>SUM(G9:G18)</f>
        <v>196</v>
      </c>
      <c r="H19" s="1062"/>
      <c r="I19" s="1062">
        <f>SUM(I9:I18)</f>
        <v>57</v>
      </c>
      <c r="J19" s="1062"/>
      <c r="K19" s="1062">
        <f>SUM(K9:K18)</f>
        <v>101</v>
      </c>
      <c r="L19" s="1062"/>
      <c r="M19" s="1062">
        <f>SUM(M9:M18)</f>
        <v>26</v>
      </c>
      <c r="N19" s="1062"/>
    </row>
  </sheetData>
  <sheetProtection password="CD76" sheet="1" objects="1" scenarios="1"/>
  <mergeCells count="65">
    <mergeCell ref="A4:J4"/>
    <mergeCell ref="K4:N4"/>
    <mergeCell ref="A6:N6"/>
    <mergeCell ref="A7:F8"/>
    <mergeCell ref="G7:N7"/>
    <mergeCell ref="G8:H8"/>
    <mergeCell ref="I8:J8"/>
    <mergeCell ref="K8:L8"/>
    <mergeCell ref="M8:N8"/>
    <mergeCell ref="A10:F10"/>
    <mergeCell ref="G10:H10"/>
    <mergeCell ref="I10:J10"/>
    <mergeCell ref="K10:L10"/>
    <mergeCell ref="M10:N10"/>
    <mergeCell ref="A9:F9"/>
    <mergeCell ref="G9:H9"/>
    <mergeCell ref="I9:J9"/>
    <mergeCell ref="K9:L9"/>
    <mergeCell ref="M9:N9"/>
    <mergeCell ref="A12:F12"/>
    <mergeCell ref="G12:H12"/>
    <mergeCell ref="I12:J12"/>
    <mergeCell ref="K12:L12"/>
    <mergeCell ref="M12:N12"/>
    <mergeCell ref="A11:F11"/>
    <mergeCell ref="G11:H11"/>
    <mergeCell ref="I11:J11"/>
    <mergeCell ref="K11:L11"/>
    <mergeCell ref="M11:N11"/>
    <mergeCell ref="A14:F14"/>
    <mergeCell ref="G14:H14"/>
    <mergeCell ref="I14:J14"/>
    <mergeCell ref="K14:L14"/>
    <mergeCell ref="M14:N14"/>
    <mergeCell ref="A13:F13"/>
    <mergeCell ref="G13:H13"/>
    <mergeCell ref="I13:J13"/>
    <mergeCell ref="K13:L13"/>
    <mergeCell ref="M13:N13"/>
    <mergeCell ref="A16:F16"/>
    <mergeCell ref="G16:H16"/>
    <mergeCell ref="I16:J16"/>
    <mergeCell ref="K16:L16"/>
    <mergeCell ref="M16:N16"/>
    <mergeCell ref="A15:F15"/>
    <mergeCell ref="G15:H15"/>
    <mergeCell ref="I15:J15"/>
    <mergeCell ref="K15:L15"/>
    <mergeCell ref="M15:N15"/>
    <mergeCell ref="A1:N1"/>
    <mergeCell ref="A19:F19"/>
    <mergeCell ref="G19:H19"/>
    <mergeCell ref="I19:J19"/>
    <mergeCell ref="K19:L19"/>
    <mergeCell ref="M19:N19"/>
    <mergeCell ref="A17:F17"/>
    <mergeCell ref="G17:H17"/>
    <mergeCell ref="I17:J17"/>
    <mergeCell ref="K17:L17"/>
    <mergeCell ref="M17:N17"/>
    <mergeCell ref="A18:F18"/>
    <mergeCell ref="G18:H18"/>
    <mergeCell ref="I18:J18"/>
    <mergeCell ref="K18:L18"/>
    <mergeCell ref="M18:N18"/>
  </mergeCells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W99"/>
  <sheetViews>
    <sheetView showGridLines="0" showRowColHeaders="0" topLeftCell="A28" zoomScale="110" zoomScaleNormal="110" workbookViewId="0">
      <selection activeCell="K48" sqref="K48:N48"/>
    </sheetView>
  </sheetViews>
  <sheetFormatPr defaultRowHeight="17.100000000000001" customHeight="1"/>
  <cols>
    <col min="1" max="14" width="9" style="13" customWidth="1"/>
    <col min="15" max="16384" width="9.140625" style="1"/>
  </cols>
  <sheetData>
    <row r="1" spans="1:14" ht="17.100000000000001" customHeight="1">
      <c r="A1" s="1067" t="s">
        <v>393</v>
      </c>
      <c r="B1" s="1067"/>
      <c r="C1" s="1067"/>
      <c r="D1" s="1067"/>
      <c r="E1" s="1067"/>
      <c r="F1" s="1067"/>
      <c r="G1" s="1067"/>
      <c r="H1" s="1067"/>
      <c r="I1" s="1067"/>
      <c r="J1" s="1067"/>
      <c r="K1" s="1067"/>
      <c r="L1" s="1067"/>
      <c r="M1" s="1067"/>
      <c r="N1" s="1067"/>
    </row>
    <row r="2" spans="1:14" ht="17.100000000000001" customHeight="1">
      <c r="A2" s="79"/>
      <c r="B2" s="78"/>
      <c r="C2" s="78"/>
      <c r="D2" s="78"/>
      <c r="E2" s="62"/>
      <c r="F2" s="62"/>
      <c r="G2" s="62"/>
      <c r="H2" s="75"/>
    </row>
    <row r="3" spans="1:14" ht="17.100000000000001" customHeight="1">
      <c r="A3" s="78"/>
      <c r="B3" s="78"/>
      <c r="C3" s="78"/>
      <c r="D3" s="78"/>
      <c r="E3" s="62"/>
      <c r="F3" s="62"/>
      <c r="G3" s="62"/>
      <c r="H3" s="75"/>
    </row>
    <row r="4" spans="1:14" ht="17.100000000000001" customHeight="1">
      <c r="A4" s="477" t="s">
        <v>394</v>
      </c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</row>
    <row r="5" spans="1:14" ht="17.100000000000001" customHeight="1">
      <c r="A5" s="62"/>
      <c r="B5" s="62"/>
      <c r="C5" s="62"/>
      <c r="D5" s="62"/>
      <c r="E5" s="62"/>
      <c r="F5" s="62"/>
      <c r="G5" s="62"/>
      <c r="H5" s="62"/>
    </row>
    <row r="6" spans="1:14" ht="17.100000000000001" customHeight="1">
      <c r="A6" s="394" t="s">
        <v>824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</row>
    <row r="7" spans="1:14" ht="17.100000000000001" customHeight="1">
      <c r="A7" s="1069" t="s">
        <v>285</v>
      </c>
      <c r="B7" s="1069"/>
      <c r="C7" s="1069"/>
      <c r="D7" s="1069"/>
      <c r="E7" s="1069"/>
      <c r="F7" s="1069"/>
      <c r="G7" s="1069"/>
      <c r="H7" s="1069"/>
      <c r="I7" s="1069"/>
      <c r="J7" s="1069"/>
      <c r="K7" s="493" t="s">
        <v>284</v>
      </c>
      <c r="L7" s="493"/>
      <c r="M7" s="493"/>
      <c r="N7" s="493"/>
    </row>
    <row r="8" spans="1:14" ht="17.100000000000001" customHeight="1">
      <c r="A8" s="445" t="s">
        <v>384</v>
      </c>
      <c r="B8" s="445"/>
      <c r="C8" s="445"/>
      <c r="D8" s="445"/>
      <c r="E8" s="445"/>
      <c r="F8" s="445"/>
      <c r="G8" s="445"/>
      <c r="H8" s="445"/>
      <c r="I8" s="445"/>
      <c r="J8" s="445"/>
      <c r="K8" s="444">
        <v>16</v>
      </c>
      <c r="L8" s="444"/>
      <c r="M8" s="444"/>
      <c r="N8" s="444"/>
    </row>
    <row r="9" spans="1:14" ht="17.100000000000001" customHeight="1">
      <c r="A9" s="445" t="s">
        <v>165</v>
      </c>
      <c r="B9" s="445"/>
      <c r="C9" s="445"/>
      <c r="D9" s="445"/>
      <c r="E9" s="445"/>
      <c r="F9" s="445"/>
      <c r="G9" s="445"/>
      <c r="H9" s="445"/>
      <c r="I9" s="445"/>
      <c r="J9" s="445"/>
      <c r="K9" s="444">
        <v>2</v>
      </c>
      <c r="L9" s="444"/>
      <c r="M9" s="444"/>
      <c r="N9" s="444"/>
    </row>
    <row r="10" spans="1:14" ht="17.100000000000001" customHeight="1">
      <c r="A10" s="445" t="s">
        <v>385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4">
        <v>22</v>
      </c>
      <c r="L10" s="444"/>
      <c r="M10" s="444"/>
      <c r="N10" s="444"/>
    </row>
    <row r="11" spans="1:14" ht="17.100000000000001" customHeight="1">
      <c r="A11" s="445" t="s">
        <v>386</v>
      </c>
      <c r="B11" s="445"/>
      <c r="C11" s="445"/>
      <c r="D11" s="445"/>
      <c r="E11" s="445"/>
      <c r="F11" s="445"/>
      <c r="G11" s="445"/>
      <c r="H11" s="445"/>
      <c r="I11" s="445"/>
      <c r="J11" s="445"/>
      <c r="K11" s="444">
        <v>1</v>
      </c>
      <c r="L11" s="444"/>
      <c r="M11" s="444"/>
      <c r="N11" s="444"/>
    </row>
    <row r="12" spans="1:14" ht="17.100000000000001" customHeight="1">
      <c r="A12" s="395" t="s">
        <v>119</v>
      </c>
      <c r="B12" s="395"/>
      <c r="C12" s="395"/>
      <c r="D12" s="395"/>
      <c r="E12" s="395"/>
      <c r="F12" s="395"/>
      <c r="G12" s="395"/>
      <c r="H12" s="395"/>
      <c r="I12" s="395"/>
      <c r="J12" s="395"/>
      <c r="K12" s="1070">
        <f>SUM(K8:N11)</f>
        <v>41</v>
      </c>
      <c r="L12" s="1070"/>
      <c r="M12" s="1070"/>
      <c r="N12" s="1070"/>
    </row>
    <row r="13" spans="1:14" ht="17.100000000000001" customHeight="1">
      <c r="A13" s="80"/>
      <c r="B13" s="62"/>
      <c r="C13" s="62"/>
      <c r="D13" s="62"/>
      <c r="E13" s="62"/>
      <c r="F13" s="62"/>
      <c r="G13" s="62"/>
      <c r="H13" s="62"/>
    </row>
    <row r="14" spans="1:14" ht="17.100000000000001" customHeight="1">
      <c r="A14" s="477" t="s">
        <v>395</v>
      </c>
      <c r="B14" s="477"/>
      <c r="C14" s="477"/>
      <c r="D14" s="477"/>
      <c r="E14" s="477"/>
      <c r="F14" s="477"/>
      <c r="G14" s="477"/>
      <c r="H14" s="477"/>
      <c r="I14" s="477"/>
      <c r="J14" s="477"/>
      <c r="K14" s="477"/>
      <c r="L14" s="477"/>
      <c r="M14" s="477"/>
      <c r="N14" s="477"/>
    </row>
    <row r="15" spans="1:14" ht="17.100000000000001" customHeight="1">
      <c r="A15" s="62"/>
      <c r="B15" s="62"/>
      <c r="C15" s="62"/>
      <c r="D15" s="62"/>
      <c r="E15" s="62"/>
      <c r="F15" s="62"/>
      <c r="G15" s="62"/>
      <c r="H15" s="62"/>
    </row>
    <row r="16" spans="1:14" ht="17.100000000000001" customHeight="1">
      <c r="A16" s="423" t="s">
        <v>825</v>
      </c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5"/>
    </row>
    <row r="17" spans="1:15" ht="17.100000000000001" customHeight="1">
      <c r="A17" s="395" t="s">
        <v>254</v>
      </c>
      <c r="B17" s="395"/>
      <c r="C17" s="395"/>
      <c r="D17" s="395"/>
      <c r="E17" s="493" t="s">
        <v>255</v>
      </c>
      <c r="F17" s="493"/>
      <c r="G17" s="493"/>
      <c r="H17" s="493"/>
      <c r="I17" s="493"/>
      <c r="J17" s="493"/>
      <c r="K17" s="493"/>
      <c r="L17" s="493"/>
      <c r="M17" s="1071" t="s">
        <v>95</v>
      </c>
      <c r="N17" s="1071"/>
    </row>
    <row r="18" spans="1:15" ht="17.100000000000001" customHeight="1">
      <c r="A18" s="395"/>
      <c r="B18" s="395"/>
      <c r="C18" s="395"/>
      <c r="D18" s="395"/>
      <c r="E18" s="449" t="s">
        <v>164</v>
      </c>
      <c r="F18" s="449"/>
      <c r="G18" s="1072" t="s">
        <v>165</v>
      </c>
      <c r="H18" s="1072"/>
      <c r="I18" s="463" t="s">
        <v>166</v>
      </c>
      <c r="J18" s="463"/>
      <c r="K18" s="463" t="s">
        <v>167</v>
      </c>
      <c r="L18" s="463"/>
      <c r="M18" s="1071"/>
      <c r="N18" s="1071"/>
    </row>
    <row r="19" spans="1:15" ht="17.100000000000001" customHeight="1">
      <c r="A19" s="665" t="s">
        <v>256</v>
      </c>
      <c r="B19" s="665"/>
      <c r="C19" s="665"/>
      <c r="D19" s="665"/>
      <c r="E19" s="695">
        <v>131</v>
      </c>
      <c r="F19" s="695"/>
      <c r="G19" s="695">
        <v>6</v>
      </c>
      <c r="H19" s="695"/>
      <c r="I19" s="695">
        <v>37</v>
      </c>
      <c r="J19" s="695"/>
      <c r="K19" s="695">
        <v>27</v>
      </c>
      <c r="L19" s="695"/>
      <c r="M19" s="1062">
        <f>SUM(E19:L19)</f>
        <v>201</v>
      </c>
      <c r="N19" s="1062"/>
    </row>
    <row r="20" spans="1:15" ht="17.100000000000001" customHeight="1">
      <c r="A20" s="666" t="s">
        <v>257</v>
      </c>
      <c r="B20" s="666"/>
      <c r="C20" s="666"/>
      <c r="D20" s="666"/>
      <c r="E20" s="695">
        <v>6</v>
      </c>
      <c r="F20" s="695"/>
      <c r="G20" s="695">
        <v>2</v>
      </c>
      <c r="H20" s="695"/>
      <c r="I20" s="695">
        <v>77</v>
      </c>
      <c r="J20" s="695"/>
      <c r="K20" s="695">
        <v>18</v>
      </c>
      <c r="L20" s="695"/>
      <c r="M20" s="1062">
        <f>SUM(E20:L20)</f>
        <v>103</v>
      </c>
      <c r="N20" s="1062"/>
    </row>
    <row r="21" spans="1:15" ht="17.100000000000001" customHeight="1">
      <c r="A21" s="665" t="s">
        <v>206</v>
      </c>
      <c r="B21" s="665"/>
      <c r="C21" s="665"/>
      <c r="D21" s="665"/>
      <c r="E21" s="695">
        <v>127</v>
      </c>
      <c r="F21" s="695"/>
      <c r="G21" s="695">
        <v>21</v>
      </c>
      <c r="H21" s="695"/>
      <c r="I21" s="695">
        <v>113</v>
      </c>
      <c r="J21" s="695"/>
      <c r="K21" s="695">
        <v>31</v>
      </c>
      <c r="L21" s="695"/>
      <c r="M21" s="1062">
        <f>SUM(E21:L21)</f>
        <v>292</v>
      </c>
      <c r="N21" s="1062"/>
    </row>
    <row r="22" spans="1:15" ht="17.100000000000001" customHeight="1">
      <c r="A22" s="432" t="s">
        <v>357</v>
      </c>
      <c r="B22" s="433"/>
      <c r="C22" s="433"/>
      <c r="D22" s="434"/>
      <c r="E22" s="695">
        <v>136</v>
      </c>
      <c r="F22" s="695"/>
      <c r="G22" s="695">
        <v>19</v>
      </c>
      <c r="H22" s="695"/>
      <c r="I22" s="695">
        <v>112</v>
      </c>
      <c r="J22" s="695"/>
      <c r="K22" s="695">
        <v>36</v>
      </c>
      <c r="L22" s="695"/>
      <c r="M22" s="1062">
        <f>SUM(E22:L22)</f>
        <v>303</v>
      </c>
      <c r="N22" s="1062"/>
    </row>
    <row r="23" spans="1:15" ht="17.100000000000001" customHeight="1">
      <c r="A23" s="173"/>
      <c r="B23" s="173"/>
      <c r="C23" s="173"/>
      <c r="D23" s="173"/>
      <c r="E23" s="143"/>
      <c r="F23" s="143"/>
      <c r="G23" s="143"/>
      <c r="H23" s="143"/>
      <c r="I23" s="143"/>
      <c r="J23" s="143"/>
      <c r="K23" s="143"/>
      <c r="L23" s="143"/>
      <c r="M23" s="174"/>
      <c r="N23" s="174"/>
    </row>
    <row r="24" spans="1:15" ht="17.100000000000001" customHeight="1">
      <c r="A24" s="751" t="s">
        <v>848</v>
      </c>
      <c r="B24" s="752"/>
      <c r="C24" s="752"/>
      <c r="D24" s="752"/>
      <c r="E24" s="752"/>
      <c r="F24" s="752"/>
      <c r="G24" s="752"/>
      <c r="H24" s="752"/>
      <c r="I24" s="752"/>
      <c r="J24" s="752"/>
      <c r="K24" s="752"/>
      <c r="L24" s="752"/>
      <c r="M24" s="752"/>
      <c r="N24" s="753"/>
    </row>
    <row r="25" spans="1:15" s="151" customFormat="1" ht="17.100000000000001" customHeight="1">
      <c r="A25" s="867" t="s">
        <v>614</v>
      </c>
      <c r="B25" s="868"/>
      <c r="C25" s="868"/>
      <c r="D25" s="868"/>
      <c r="E25" s="868"/>
      <c r="F25" s="868"/>
      <c r="G25" s="868"/>
      <c r="H25" s="868"/>
      <c r="I25" s="868"/>
      <c r="J25" s="868"/>
      <c r="K25" s="688" t="s">
        <v>613</v>
      </c>
      <c r="L25" s="688"/>
      <c r="M25" s="688"/>
      <c r="N25" s="688"/>
    </row>
    <row r="26" spans="1:15" ht="17.100000000000001" customHeight="1">
      <c r="A26" s="712" t="s">
        <v>615</v>
      </c>
      <c r="B26" s="713"/>
      <c r="C26" s="713"/>
      <c r="D26" s="713"/>
      <c r="E26" s="713"/>
      <c r="F26" s="713"/>
      <c r="G26" s="713"/>
      <c r="H26" s="713"/>
      <c r="I26" s="713"/>
      <c r="J26" s="714"/>
      <c r="K26" s="771">
        <v>1</v>
      </c>
      <c r="L26" s="772"/>
      <c r="M26" s="772"/>
      <c r="N26" s="1073"/>
    </row>
    <row r="27" spans="1:15" ht="17.100000000000001" customHeight="1">
      <c r="A27" s="712" t="s">
        <v>258</v>
      </c>
      <c r="B27" s="713"/>
      <c r="C27" s="713"/>
      <c r="D27" s="713"/>
      <c r="E27" s="713"/>
      <c r="F27" s="713"/>
      <c r="G27" s="713"/>
      <c r="H27" s="713"/>
      <c r="I27" s="713"/>
      <c r="J27" s="714"/>
      <c r="K27" s="719">
        <v>32</v>
      </c>
      <c r="L27" s="786"/>
      <c r="M27" s="786"/>
      <c r="N27" s="720"/>
    </row>
    <row r="28" spans="1:15" ht="17.100000000000001" customHeight="1">
      <c r="A28" s="712" t="s">
        <v>642</v>
      </c>
      <c r="B28" s="713"/>
      <c r="C28" s="713"/>
      <c r="D28" s="713"/>
      <c r="E28" s="713"/>
      <c r="F28" s="713"/>
      <c r="G28" s="713"/>
      <c r="H28" s="713"/>
      <c r="I28" s="713"/>
      <c r="J28" s="714"/>
      <c r="K28" s="719">
        <v>6</v>
      </c>
      <c r="L28" s="786"/>
      <c r="M28" s="786"/>
      <c r="N28" s="720"/>
      <c r="O28" s="151"/>
    </row>
    <row r="29" spans="1:15" ht="17.25" customHeight="1">
      <c r="A29" s="712" t="s">
        <v>291</v>
      </c>
      <c r="B29" s="713"/>
      <c r="C29" s="713"/>
      <c r="D29" s="713"/>
      <c r="E29" s="713"/>
      <c r="F29" s="713"/>
      <c r="G29" s="713"/>
      <c r="H29" s="713"/>
      <c r="I29" s="713"/>
      <c r="J29" s="714"/>
      <c r="K29" s="719">
        <v>0</v>
      </c>
      <c r="L29" s="786"/>
      <c r="M29" s="786"/>
      <c r="N29" s="720"/>
      <c r="O29" s="151"/>
    </row>
    <row r="30" spans="1:15" ht="18.75" customHeight="1">
      <c r="A30" s="712" t="s">
        <v>616</v>
      </c>
      <c r="B30" s="713"/>
      <c r="C30" s="713"/>
      <c r="D30" s="713"/>
      <c r="E30" s="713"/>
      <c r="F30" s="713"/>
      <c r="G30" s="713"/>
      <c r="H30" s="713"/>
      <c r="I30" s="713"/>
      <c r="J30" s="714"/>
      <c r="K30" s="719">
        <v>42</v>
      </c>
      <c r="L30" s="786"/>
      <c r="M30" s="786"/>
      <c r="N30" s="720"/>
      <c r="O30" s="151"/>
    </row>
    <row r="31" spans="1:15" ht="16.5" customHeight="1">
      <c r="A31" s="712" t="s">
        <v>387</v>
      </c>
      <c r="B31" s="713"/>
      <c r="C31" s="713"/>
      <c r="D31" s="713"/>
      <c r="E31" s="713"/>
      <c r="F31" s="713"/>
      <c r="G31" s="713"/>
      <c r="H31" s="713"/>
      <c r="I31" s="713"/>
      <c r="J31" s="714"/>
      <c r="K31" s="719">
        <v>0</v>
      </c>
      <c r="L31" s="786"/>
      <c r="M31" s="786"/>
      <c r="N31" s="720"/>
    </row>
    <row r="33" spans="1:49" s="4" customFormat="1" ht="15.75" thickBot="1">
      <c r="A33" s="394" t="s">
        <v>849</v>
      </c>
      <c r="B33" s="394"/>
      <c r="C33" s="394"/>
      <c r="D33" s="394"/>
      <c r="E33" s="394"/>
      <c r="F33" s="394"/>
      <c r="G33" s="394"/>
      <c r="H33" s="394"/>
      <c r="I33" s="394"/>
      <c r="J33" s="394"/>
      <c r="K33" s="394"/>
      <c r="L33" s="394"/>
      <c r="M33" s="394"/>
      <c r="N33" s="394"/>
      <c r="AS33" s="5"/>
      <c r="AW33" s="94" t="s">
        <v>124</v>
      </c>
    </row>
    <row r="34" spans="1:49" s="4" customFormat="1" ht="15.75" thickBot="1">
      <c r="A34" s="674" t="s">
        <v>299</v>
      </c>
      <c r="B34" s="674"/>
      <c r="C34" s="674"/>
      <c r="D34" s="674"/>
      <c r="E34" s="674"/>
      <c r="F34" s="674"/>
      <c r="G34" s="674"/>
      <c r="H34" s="674"/>
      <c r="I34" s="674"/>
      <c r="J34" s="674"/>
      <c r="K34" s="1083" t="s">
        <v>283</v>
      </c>
      <c r="L34" s="1084"/>
      <c r="M34" s="1084"/>
      <c r="N34" s="1085"/>
      <c r="AS34" s="5" t="s">
        <v>134</v>
      </c>
      <c r="AW34" s="94" t="s">
        <v>449</v>
      </c>
    </row>
    <row r="35" spans="1:49" s="4" customFormat="1" ht="15.75" thickBot="1">
      <c r="A35" s="674"/>
      <c r="B35" s="674"/>
      <c r="C35" s="674"/>
      <c r="D35" s="674"/>
      <c r="E35" s="674"/>
      <c r="F35" s="674"/>
      <c r="G35" s="674"/>
      <c r="H35" s="674"/>
      <c r="I35" s="674"/>
      <c r="J35" s="674"/>
      <c r="K35" s="1086"/>
      <c r="L35" s="1087"/>
      <c r="M35" s="1087"/>
      <c r="N35" s="1088"/>
      <c r="AS35" s="5" t="s">
        <v>51</v>
      </c>
      <c r="AW35" s="94" t="s">
        <v>450</v>
      </c>
    </row>
    <row r="36" spans="1:49" s="4" customFormat="1" ht="15.75" thickBot="1">
      <c r="A36" s="445" t="s">
        <v>213</v>
      </c>
      <c r="B36" s="445"/>
      <c r="C36" s="445"/>
      <c r="D36" s="445"/>
      <c r="E36" s="445"/>
      <c r="F36" s="445"/>
      <c r="G36" s="445"/>
      <c r="H36" s="445"/>
      <c r="I36" s="445"/>
      <c r="J36" s="445"/>
      <c r="K36" s="695">
        <v>3</v>
      </c>
      <c r="L36" s="695"/>
      <c r="M36" s="695"/>
      <c r="N36" s="695"/>
      <c r="AS36" s="5" t="s">
        <v>50</v>
      </c>
      <c r="AW36" s="94" t="s">
        <v>452</v>
      </c>
    </row>
    <row r="37" spans="1:49" s="4" customFormat="1" ht="15.75" thickBot="1">
      <c r="A37" s="445" t="s">
        <v>214</v>
      </c>
      <c r="B37" s="445"/>
      <c r="C37" s="445"/>
      <c r="D37" s="445"/>
      <c r="E37" s="445"/>
      <c r="F37" s="445"/>
      <c r="G37" s="445"/>
      <c r="H37" s="445"/>
      <c r="I37" s="445"/>
      <c r="J37" s="445"/>
      <c r="K37" s="695">
        <v>3</v>
      </c>
      <c r="L37" s="695"/>
      <c r="M37" s="695"/>
      <c r="N37" s="695"/>
      <c r="AS37" s="5" t="s">
        <v>52</v>
      </c>
      <c r="AW37" s="94" t="s">
        <v>58</v>
      </c>
    </row>
    <row r="38" spans="1:49" s="4" customFormat="1" ht="15.75" thickBot="1">
      <c r="A38" s="445" t="s">
        <v>617</v>
      </c>
      <c r="B38" s="445"/>
      <c r="C38" s="445"/>
      <c r="D38" s="445"/>
      <c r="E38" s="445"/>
      <c r="F38" s="445"/>
      <c r="G38" s="445"/>
      <c r="H38" s="445"/>
      <c r="I38" s="445"/>
      <c r="J38" s="445"/>
      <c r="K38" s="695">
        <v>197</v>
      </c>
      <c r="L38" s="695"/>
      <c r="M38" s="695"/>
      <c r="N38" s="695"/>
      <c r="AS38" s="5" t="s">
        <v>133</v>
      </c>
      <c r="AW38" s="94" t="s">
        <v>59</v>
      </c>
    </row>
    <row r="39" spans="1:49" s="4" customFormat="1" ht="15.75" thickBot="1">
      <c r="A39" s="665" t="s">
        <v>215</v>
      </c>
      <c r="B39" s="665"/>
      <c r="C39" s="665"/>
      <c r="D39" s="665"/>
      <c r="E39" s="665"/>
      <c r="F39" s="665"/>
      <c r="G39" s="665"/>
      <c r="H39" s="665"/>
      <c r="I39" s="665"/>
      <c r="J39" s="665"/>
      <c r="K39" s="695">
        <v>4</v>
      </c>
      <c r="L39" s="695"/>
      <c r="M39" s="695"/>
      <c r="N39" s="695"/>
      <c r="AS39" s="5" t="s">
        <v>129</v>
      </c>
      <c r="AW39" s="94" t="s">
        <v>60</v>
      </c>
    </row>
    <row r="40" spans="1:49" s="4" customFormat="1" ht="17.100000000000001" customHeight="1" thickBot="1">
      <c r="A40" s="445" t="s">
        <v>347</v>
      </c>
      <c r="B40" s="445"/>
      <c r="C40" s="445"/>
      <c r="D40" s="445"/>
      <c r="E40" s="445"/>
      <c r="F40" s="445"/>
      <c r="G40" s="445"/>
      <c r="H40" s="445"/>
      <c r="I40" s="445"/>
      <c r="J40" s="445"/>
      <c r="K40" s="695">
        <v>87</v>
      </c>
      <c r="L40" s="695"/>
      <c r="M40" s="695"/>
      <c r="N40" s="695"/>
      <c r="AS40" s="5" t="s">
        <v>124</v>
      </c>
      <c r="AW40" s="94" t="s">
        <v>61</v>
      </c>
    </row>
    <row r="41" spans="1:49" s="4" customFormat="1" ht="17.100000000000001" customHeight="1" thickBot="1">
      <c r="A41" s="445" t="s">
        <v>4</v>
      </c>
      <c r="B41" s="445"/>
      <c r="C41" s="445"/>
      <c r="D41" s="445"/>
      <c r="E41" s="445"/>
      <c r="F41" s="445"/>
      <c r="G41" s="445"/>
      <c r="H41" s="445"/>
      <c r="I41" s="445"/>
      <c r="J41" s="445"/>
      <c r="K41" s="695">
        <v>174</v>
      </c>
      <c r="L41" s="695"/>
      <c r="M41" s="695"/>
      <c r="N41" s="695"/>
      <c r="AS41" s="5" t="s">
        <v>128</v>
      </c>
      <c r="AW41" s="94" t="s">
        <v>62</v>
      </c>
    </row>
    <row r="42" spans="1:49" s="4" customFormat="1" ht="17.100000000000001" customHeight="1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3"/>
      <c r="L42" s="143"/>
      <c r="M42" s="143"/>
      <c r="N42" s="143"/>
      <c r="AS42" s="144"/>
      <c r="AW42" s="94"/>
    </row>
    <row r="43" spans="1:49" ht="17.100000000000001" customHeight="1">
      <c r="A43" s="394" t="s">
        <v>850</v>
      </c>
      <c r="B43" s="394"/>
      <c r="C43" s="394"/>
      <c r="D43" s="394"/>
      <c r="E43" s="394"/>
      <c r="F43" s="394"/>
      <c r="G43" s="394"/>
      <c r="H43" s="394"/>
      <c r="I43" s="394"/>
      <c r="J43" s="394"/>
      <c r="K43" s="394"/>
      <c r="L43" s="394"/>
      <c r="M43" s="394"/>
      <c r="N43" s="394"/>
    </row>
    <row r="44" spans="1:49" ht="17.100000000000001" customHeight="1">
      <c r="A44" s="395" t="s">
        <v>377</v>
      </c>
      <c r="B44" s="395"/>
      <c r="C44" s="395"/>
      <c r="D44" s="395"/>
      <c r="E44" s="395"/>
      <c r="F44" s="395"/>
      <c r="G44" s="395"/>
      <c r="H44" s="395"/>
      <c r="I44" s="395"/>
      <c r="J44" s="395"/>
      <c r="K44" s="1079" t="s">
        <v>207</v>
      </c>
      <c r="L44" s="1079"/>
      <c r="M44" s="1079"/>
      <c r="N44" s="1079"/>
    </row>
    <row r="45" spans="1:49" ht="17.100000000000001" customHeight="1">
      <c r="A45" s="665" t="s">
        <v>378</v>
      </c>
      <c r="B45" s="665"/>
      <c r="C45" s="665"/>
      <c r="D45" s="665"/>
      <c r="E45" s="665"/>
      <c r="F45" s="665"/>
      <c r="G45" s="665"/>
      <c r="H45" s="665"/>
      <c r="I45" s="665"/>
      <c r="J45" s="665"/>
      <c r="K45" s="695">
        <v>86</v>
      </c>
      <c r="L45" s="695"/>
      <c r="M45" s="695"/>
      <c r="N45" s="695"/>
    </row>
    <row r="46" spans="1:49" ht="17.100000000000001" customHeight="1">
      <c r="A46" s="665" t="s">
        <v>379</v>
      </c>
      <c r="B46" s="665"/>
      <c r="C46" s="665"/>
      <c r="D46" s="665"/>
      <c r="E46" s="665"/>
      <c r="F46" s="665"/>
      <c r="G46" s="665"/>
      <c r="H46" s="665"/>
      <c r="I46" s="665"/>
      <c r="J46" s="665"/>
      <c r="K46" s="695">
        <v>32</v>
      </c>
      <c r="L46" s="695"/>
      <c r="M46" s="695"/>
      <c r="N46" s="695"/>
    </row>
    <row r="47" spans="1:49" ht="17.100000000000001" customHeight="1">
      <c r="A47" s="665" t="s">
        <v>380</v>
      </c>
      <c r="B47" s="665"/>
      <c r="C47" s="665"/>
      <c r="D47" s="665"/>
      <c r="E47" s="665"/>
      <c r="F47" s="665"/>
      <c r="G47" s="665"/>
      <c r="H47" s="665"/>
      <c r="I47" s="665"/>
      <c r="J47" s="665"/>
      <c r="K47" s="695">
        <v>29</v>
      </c>
      <c r="L47" s="695"/>
      <c r="M47" s="695"/>
      <c r="N47" s="695"/>
    </row>
    <row r="48" spans="1:49" ht="17.100000000000001" customHeight="1">
      <c r="A48" s="665" t="s">
        <v>381</v>
      </c>
      <c r="B48" s="665"/>
      <c r="C48" s="665"/>
      <c r="D48" s="665"/>
      <c r="E48" s="665"/>
      <c r="F48" s="665"/>
      <c r="G48" s="665"/>
      <c r="H48" s="665"/>
      <c r="I48" s="665"/>
      <c r="J48" s="665"/>
      <c r="K48" s="695">
        <v>193</v>
      </c>
      <c r="L48" s="695"/>
      <c r="M48" s="695"/>
      <c r="N48" s="695"/>
    </row>
    <row r="49" spans="1:17" ht="17.100000000000001" customHeight="1">
      <c r="A49" s="665" t="s">
        <v>382</v>
      </c>
      <c r="B49" s="665"/>
      <c r="C49" s="665"/>
      <c r="D49" s="665"/>
      <c r="E49" s="665"/>
      <c r="F49" s="665"/>
      <c r="G49" s="665"/>
      <c r="H49" s="665"/>
      <c r="I49" s="665"/>
      <c r="J49" s="665"/>
      <c r="K49" s="695">
        <v>3</v>
      </c>
      <c r="L49" s="695"/>
      <c r="M49" s="695"/>
      <c r="N49" s="695"/>
    </row>
    <row r="50" spans="1:17" ht="17.100000000000001" customHeight="1">
      <c r="A50" s="62"/>
      <c r="B50" s="62"/>
      <c r="C50" s="62"/>
      <c r="D50" s="62"/>
      <c r="E50" s="62"/>
    </row>
    <row r="51" spans="1:17" ht="17.100000000000001" customHeight="1">
      <c r="A51" s="477" t="s">
        <v>396</v>
      </c>
      <c r="B51" s="477"/>
      <c r="C51" s="477"/>
      <c r="D51" s="477"/>
      <c r="E51" s="477"/>
      <c r="F51" s="477"/>
      <c r="G51" s="477"/>
      <c r="H51" s="477"/>
      <c r="I51" s="477"/>
      <c r="J51" s="477"/>
      <c r="K51" s="477"/>
      <c r="L51" s="477"/>
      <c r="M51" s="477"/>
      <c r="N51" s="477"/>
    </row>
    <row r="52" spans="1:17" ht="17.100000000000001" customHeight="1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80"/>
    </row>
    <row r="53" spans="1:17" customFormat="1" ht="17.100000000000001" customHeight="1">
      <c r="A53" s="394" t="s">
        <v>851</v>
      </c>
      <c r="B53" s="394"/>
      <c r="C53" s="394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89"/>
    </row>
    <row r="54" spans="1:17" customFormat="1" ht="17.100000000000001" customHeight="1">
      <c r="A54" s="395" t="s">
        <v>373</v>
      </c>
      <c r="B54" s="395"/>
      <c r="C54" s="395"/>
      <c r="D54" s="395"/>
      <c r="E54" s="493" t="s">
        <v>285</v>
      </c>
      <c r="F54" s="493"/>
      <c r="G54" s="493"/>
      <c r="H54" s="493"/>
      <c r="I54" s="493"/>
      <c r="J54" s="493"/>
      <c r="K54" s="493"/>
      <c r="L54" s="493"/>
      <c r="M54" s="1081" t="s">
        <v>119</v>
      </c>
      <c r="N54" s="1081"/>
    </row>
    <row r="55" spans="1:17" customFormat="1" ht="17.100000000000001" customHeight="1">
      <c r="A55" s="395"/>
      <c r="B55" s="395"/>
      <c r="C55" s="395"/>
      <c r="D55" s="395"/>
      <c r="E55" s="493" t="s">
        <v>147</v>
      </c>
      <c r="F55" s="493"/>
      <c r="G55" s="493" t="s">
        <v>148</v>
      </c>
      <c r="H55" s="493"/>
      <c r="I55" s="493" t="s">
        <v>149</v>
      </c>
      <c r="J55" s="493"/>
      <c r="K55" s="493" t="s">
        <v>150</v>
      </c>
      <c r="L55" s="493"/>
      <c r="M55" s="1081"/>
      <c r="N55" s="1081"/>
      <c r="O55" s="88"/>
      <c r="P55" s="88"/>
      <c r="Q55" s="88"/>
    </row>
    <row r="56" spans="1:17" customFormat="1" ht="24.95" customHeight="1">
      <c r="A56" s="445" t="s">
        <v>678</v>
      </c>
      <c r="B56" s="445"/>
      <c r="C56" s="445"/>
      <c r="D56" s="445"/>
      <c r="E56" s="1074">
        <v>0</v>
      </c>
      <c r="F56" s="1074"/>
      <c r="G56" s="1074">
        <v>0</v>
      </c>
      <c r="H56" s="1074"/>
      <c r="I56" s="1080"/>
      <c r="J56" s="1080"/>
      <c r="K56" s="1080"/>
      <c r="L56" s="1080"/>
      <c r="M56" s="1081">
        <f>SUM(E56:H56)</f>
        <v>0</v>
      </c>
      <c r="N56" s="1081"/>
      <c r="O56" s="88"/>
    </row>
    <row r="57" spans="1:17" customFormat="1" ht="24.95" customHeight="1">
      <c r="A57" s="983" t="s">
        <v>679</v>
      </c>
      <c r="B57" s="984"/>
      <c r="C57" s="984"/>
      <c r="D57" s="985"/>
      <c r="E57" s="1074">
        <v>0</v>
      </c>
      <c r="F57" s="1074"/>
      <c r="G57" s="1074">
        <v>0</v>
      </c>
      <c r="H57" s="1074"/>
      <c r="I57" s="1080"/>
      <c r="J57" s="1080"/>
      <c r="K57" s="1080"/>
      <c r="L57" s="1080"/>
      <c r="M57" s="1081">
        <f t="shared" ref="M57:M58" si="0">SUM(E57:H57)</f>
        <v>0</v>
      </c>
      <c r="N57" s="1081"/>
      <c r="O57" s="88"/>
    </row>
    <row r="58" spans="1:17" customFormat="1" ht="24.95" customHeight="1">
      <c r="A58" s="983" t="s">
        <v>680</v>
      </c>
      <c r="B58" s="984"/>
      <c r="C58" s="984"/>
      <c r="D58" s="985"/>
      <c r="E58" s="1074">
        <v>0</v>
      </c>
      <c r="F58" s="1074"/>
      <c r="G58" s="1074">
        <v>0</v>
      </c>
      <c r="H58" s="1074"/>
      <c r="I58" s="1080"/>
      <c r="J58" s="1080"/>
      <c r="K58" s="1080"/>
      <c r="L58" s="1080"/>
      <c r="M58" s="1081">
        <f t="shared" si="0"/>
        <v>0</v>
      </c>
      <c r="N58" s="1081"/>
      <c r="O58" s="88"/>
    </row>
    <row r="59" spans="1:17" customFormat="1" ht="24.95" customHeight="1">
      <c r="A59" s="983" t="s">
        <v>686</v>
      </c>
      <c r="B59" s="984"/>
      <c r="C59" s="984"/>
      <c r="D59" s="985"/>
      <c r="E59" s="1080"/>
      <c r="F59" s="1080"/>
      <c r="G59" s="1080"/>
      <c r="H59" s="1080"/>
      <c r="I59" s="1074">
        <v>0</v>
      </c>
      <c r="J59" s="1074"/>
      <c r="K59" s="1074">
        <v>0</v>
      </c>
      <c r="L59" s="1074"/>
      <c r="M59" s="1081">
        <f>SUM(I59:L59)</f>
        <v>0</v>
      </c>
      <c r="N59" s="1081"/>
      <c r="O59" s="88"/>
    </row>
    <row r="60" spans="1:17" customFormat="1" ht="17.100000000000001" customHeight="1">
      <c r="A60" s="983" t="s">
        <v>687</v>
      </c>
      <c r="B60" s="984"/>
      <c r="C60" s="984"/>
      <c r="D60" s="985"/>
      <c r="E60" s="1080"/>
      <c r="F60" s="1080"/>
      <c r="G60" s="1080"/>
      <c r="H60" s="1080"/>
      <c r="I60" s="1080"/>
      <c r="J60" s="1080"/>
      <c r="K60" s="1074">
        <v>0</v>
      </c>
      <c r="L60" s="1074"/>
      <c r="M60" s="1081">
        <f>SUM(K60)</f>
        <v>0</v>
      </c>
      <c r="N60" s="1081"/>
      <c r="O60" s="88"/>
    </row>
    <row r="61" spans="1:17" customFormat="1" ht="24.95" customHeight="1">
      <c r="A61" s="445" t="s">
        <v>681</v>
      </c>
      <c r="B61" s="445"/>
      <c r="C61" s="445"/>
      <c r="D61" s="445"/>
      <c r="E61" s="1074">
        <v>0</v>
      </c>
      <c r="F61" s="1074"/>
      <c r="G61" s="1074">
        <v>0</v>
      </c>
      <c r="H61" s="1074"/>
      <c r="I61" s="1080"/>
      <c r="J61" s="1080"/>
      <c r="K61" s="1080"/>
      <c r="L61" s="1080"/>
      <c r="M61" s="1081">
        <f>SUM(E61:H61)</f>
        <v>0</v>
      </c>
      <c r="N61" s="1081"/>
      <c r="O61" s="88"/>
    </row>
    <row r="62" spans="1:17" customFormat="1" ht="17.100000000000001" customHeight="1">
      <c r="A62" s="983" t="s">
        <v>685</v>
      </c>
      <c r="B62" s="984"/>
      <c r="C62" s="984"/>
      <c r="D62" s="985"/>
      <c r="E62" s="1080"/>
      <c r="F62" s="1080"/>
      <c r="G62" s="1080"/>
      <c r="H62" s="1080"/>
      <c r="I62" s="1074">
        <v>0</v>
      </c>
      <c r="J62" s="1074"/>
      <c r="K62" s="1074">
        <v>0</v>
      </c>
      <c r="L62" s="1074"/>
      <c r="M62" s="1081">
        <f>SUM(I62:L62)</f>
        <v>0</v>
      </c>
      <c r="N62" s="1081"/>
      <c r="O62" s="88"/>
    </row>
    <row r="63" spans="1:17" customFormat="1" ht="17.100000000000001" customHeight="1">
      <c r="A63" s="983" t="s">
        <v>682</v>
      </c>
      <c r="B63" s="984"/>
      <c r="C63" s="984"/>
      <c r="D63" s="985"/>
      <c r="E63" s="1074">
        <v>0</v>
      </c>
      <c r="F63" s="1074"/>
      <c r="G63" s="1074">
        <v>0</v>
      </c>
      <c r="H63" s="1074"/>
      <c r="I63" s="1080"/>
      <c r="J63" s="1080"/>
      <c r="K63" s="1080"/>
      <c r="L63" s="1080"/>
      <c r="M63" s="1081">
        <f>SUM(E63:H63)</f>
        <v>0</v>
      </c>
      <c r="N63" s="1081"/>
      <c r="O63" s="88"/>
    </row>
    <row r="64" spans="1:17" customFormat="1" ht="17.100000000000001" customHeight="1">
      <c r="A64" s="983" t="s">
        <v>683</v>
      </c>
      <c r="B64" s="984"/>
      <c r="C64" s="984"/>
      <c r="D64" s="985"/>
      <c r="E64" s="1080"/>
      <c r="F64" s="1080"/>
      <c r="G64" s="1080"/>
      <c r="H64" s="1080"/>
      <c r="I64" s="1074">
        <v>0</v>
      </c>
      <c r="J64" s="1074"/>
      <c r="K64" s="1074">
        <v>0</v>
      </c>
      <c r="L64" s="1074"/>
      <c r="M64" s="1081">
        <f>SUM(I64:L64)</f>
        <v>0</v>
      </c>
      <c r="N64" s="1081"/>
      <c r="O64" s="88"/>
    </row>
    <row r="65" spans="1:15" customFormat="1" ht="17.100000000000001" customHeight="1">
      <c r="A65" s="445" t="s">
        <v>602</v>
      </c>
      <c r="B65" s="445"/>
      <c r="C65" s="445"/>
      <c r="D65" s="445"/>
      <c r="E65" s="1074">
        <v>0</v>
      </c>
      <c r="F65" s="1074"/>
      <c r="G65" s="1080"/>
      <c r="H65" s="1080"/>
      <c r="I65" s="1080"/>
      <c r="J65" s="1080"/>
      <c r="K65" s="1080"/>
      <c r="L65" s="1080"/>
      <c r="M65" s="1081">
        <f>SUM(E65)</f>
        <v>0</v>
      </c>
      <c r="N65" s="1081"/>
      <c r="O65" s="1"/>
    </row>
    <row r="66" spans="1:15" customFormat="1" ht="45" customHeight="1">
      <c r="A66" s="983" t="s">
        <v>684</v>
      </c>
      <c r="B66" s="984"/>
      <c r="C66" s="984"/>
      <c r="D66" s="985"/>
      <c r="E66" s="1074">
        <v>0</v>
      </c>
      <c r="F66" s="1074"/>
      <c r="G66" s="1074">
        <v>0</v>
      </c>
      <c r="H66" s="1074"/>
      <c r="I66" s="1074">
        <v>0</v>
      </c>
      <c r="J66" s="1074"/>
      <c r="K66" s="1074">
        <v>0</v>
      </c>
      <c r="L66" s="1074"/>
      <c r="M66" s="1081">
        <f>SUM(M56:N65)</f>
        <v>0</v>
      </c>
      <c r="N66" s="1081"/>
    </row>
    <row r="67" spans="1:15" customFormat="1" ht="17.100000000000001" customHeight="1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1"/>
      <c r="L67" s="141"/>
      <c r="M67" s="141"/>
      <c r="N67" s="141"/>
    </row>
    <row r="68" spans="1:15" ht="21" customHeight="1">
      <c r="A68" s="477" t="s">
        <v>397</v>
      </c>
      <c r="B68" s="477"/>
      <c r="C68" s="477"/>
      <c r="D68" s="477"/>
      <c r="E68" s="477"/>
      <c r="F68" s="477"/>
      <c r="G68" s="477"/>
      <c r="H68" s="477"/>
      <c r="I68" s="477"/>
      <c r="J68" s="477"/>
      <c r="K68" s="477"/>
      <c r="L68" s="477"/>
      <c r="M68" s="477"/>
      <c r="N68" s="477"/>
    </row>
    <row r="69" spans="1:15" ht="14.25" customHeight="1">
      <c r="A69" s="76"/>
      <c r="B69" s="62"/>
      <c r="C69" s="62"/>
      <c r="D69" s="62"/>
      <c r="E69" s="62"/>
      <c r="F69" s="62"/>
      <c r="G69" s="62"/>
      <c r="H69" s="62"/>
    </row>
    <row r="70" spans="1:15" ht="20.25" customHeight="1">
      <c r="A70" s="394" t="s">
        <v>852</v>
      </c>
      <c r="B70" s="394"/>
      <c r="C70" s="394"/>
      <c r="D70" s="394"/>
      <c r="E70" s="394"/>
      <c r="F70" s="394"/>
      <c r="G70" s="394"/>
      <c r="H70" s="394"/>
      <c r="I70" s="394"/>
      <c r="J70" s="394"/>
      <c r="K70" s="394"/>
      <c r="L70" s="394"/>
      <c r="M70" s="394"/>
      <c r="N70" s="394"/>
    </row>
    <row r="71" spans="1:15" ht="17.100000000000001" customHeight="1">
      <c r="A71" s="675" t="s">
        <v>373</v>
      </c>
      <c r="B71" s="676"/>
      <c r="C71" s="676"/>
      <c r="D71" s="676"/>
      <c r="E71" s="676"/>
      <c r="F71" s="676"/>
      <c r="G71" s="493" t="s">
        <v>285</v>
      </c>
      <c r="H71" s="493"/>
      <c r="I71" s="493"/>
      <c r="J71" s="493"/>
      <c r="K71" s="493"/>
      <c r="L71" s="493"/>
      <c r="M71" s="1081" t="s">
        <v>119</v>
      </c>
      <c r="N71" s="1081"/>
    </row>
    <row r="72" spans="1:15" ht="17.100000000000001" customHeight="1">
      <c r="A72" s="681"/>
      <c r="B72" s="682"/>
      <c r="C72" s="682"/>
      <c r="D72" s="682"/>
      <c r="E72" s="682"/>
      <c r="F72" s="682"/>
      <c r="G72" s="493" t="s">
        <v>643</v>
      </c>
      <c r="H72" s="493"/>
      <c r="I72" s="493" t="s">
        <v>149</v>
      </c>
      <c r="J72" s="493"/>
      <c r="K72" s="493" t="s">
        <v>150</v>
      </c>
      <c r="L72" s="493"/>
      <c r="M72" s="1081"/>
      <c r="N72" s="1081"/>
      <c r="O72" s="84"/>
    </row>
    <row r="73" spans="1:15" ht="17.100000000000001" customHeight="1">
      <c r="A73" s="432" t="s">
        <v>234</v>
      </c>
      <c r="B73" s="433"/>
      <c r="C73" s="433"/>
      <c r="D73" s="433"/>
      <c r="E73" s="433"/>
      <c r="F73" s="434"/>
      <c r="G73" s="1075">
        <v>0</v>
      </c>
      <c r="H73" s="1076"/>
      <c r="I73" s="1077"/>
      <c r="J73" s="1078"/>
      <c r="K73" s="1077"/>
      <c r="L73" s="1078"/>
      <c r="M73" s="895">
        <f>SUM(G73)</f>
        <v>0</v>
      </c>
      <c r="N73" s="896"/>
      <c r="O73" s="84"/>
    </row>
    <row r="74" spans="1:15" ht="17.100000000000001" customHeight="1">
      <c r="A74" s="432" t="s">
        <v>235</v>
      </c>
      <c r="B74" s="433"/>
      <c r="C74" s="433"/>
      <c r="D74" s="433"/>
      <c r="E74" s="433"/>
      <c r="F74" s="434"/>
      <c r="G74" s="1074">
        <v>0</v>
      </c>
      <c r="H74" s="1074"/>
      <c r="I74" s="1074">
        <v>0</v>
      </c>
      <c r="J74" s="1074"/>
      <c r="K74" s="1074">
        <v>0</v>
      </c>
      <c r="L74" s="1074"/>
      <c r="M74" s="895">
        <f>G74+I74+K74</f>
        <v>0</v>
      </c>
      <c r="N74" s="896"/>
    </row>
    <row r="75" spans="1:15" ht="17.100000000000001" customHeight="1">
      <c r="A75" s="712" t="s">
        <v>374</v>
      </c>
      <c r="B75" s="713"/>
      <c r="C75" s="713"/>
      <c r="D75" s="713"/>
      <c r="E75" s="713"/>
      <c r="F75" s="714"/>
      <c r="G75" s="1074">
        <v>0</v>
      </c>
      <c r="H75" s="1074"/>
      <c r="I75" s="1074">
        <v>0</v>
      </c>
      <c r="J75" s="1074"/>
      <c r="K75" s="1074">
        <v>0</v>
      </c>
      <c r="L75" s="1074"/>
      <c r="M75" s="895">
        <f>G75+I75+K75</f>
        <v>0</v>
      </c>
      <c r="N75" s="896"/>
    </row>
    <row r="76" spans="1:15" ht="28.5" customHeight="1">
      <c r="A76" s="432" t="s">
        <v>375</v>
      </c>
      <c r="B76" s="433"/>
      <c r="C76" s="433"/>
      <c r="D76" s="433"/>
      <c r="E76" s="433"/>
      <c r="F76" s="434"/>
      <c r="G76" s="1074">
        <v>0</v>
      </c>
      <c r="H76" s="1074"/>
      <c r="I76" s="1074">
        <v>0</v>
      </c>
      <c r="J76" s="1074"/>
      <c r="K76" s="1074">
        <v>0</v>
      </c>
      <c r="L76" s="1074"/>
      <c r="M76" s="895">
        <f>G76+I76+K76</f>
        <v>0</v>
      </c>
      <c r="N76" s="896"/>
    </row>
    <row r="77" spans="1:15" ht="17.100000000000001" customHeight="1">
      <c r="A77" s="1093" t="s">
        <v>119</v>
      </c>
      <c r="B77" s="1094"/>
      <c r="C77" s="1094"/>
      <c r="D77" s="1094"/>
      <c r="E77" s="1094"/>
      <c r="F77" s="1095"/>
      <c r="G77" s="371">
        <f>SUM(G73:G76)</f>
        <v>0</v>
      </c>
      <c r="H77" s="373"/>
      <c r="I77" s="371">
        <f>SUM(I73:I76)</f>
        <v>0</v>
      </c>
      <c r="J77" s="373"/>
      <c r="K77" s="371">
        <f>SUM(K73:K76)</f>
        <v>0</v>
      </c>
      <c r="L77" s="373"/>
      <c r="M77" s="895">
        <f>SUM(M73:N76)</f>
        <v>0</v>
      </c>
      <c r="N77" s="896"/>
    </row>
    <row r="78" spans="1:15" ht="17.100000000000001" customHeight="1">
      <c r="A78" s="176"/>
      <c r="B78" s="177"/>
      <c r="C78" s="177"/>
      <c r="D78" s="175"/>
      <c r="E78" s="1082"/>
      <c r="F78" s="1082"/>
      <c r="G78" s="1089"/>
      <c r="H78" s="1089"/>
      <c r="I78" s="1089"/>
      <c r="J78" s="1089"/>
      <c r="K78" s="1089"/>
      <c r="L78" s="1089"/>
      <c r="M78" s="1082"/>
      <c r="N78" s="1082"/>
    </row>
    <row r="79" spans="1:15" customFormat="1" ht="18.75" customHeight="1">
      <c r="A79" s="477" t="s">
        <v>398</v>
      </c>
      <c r="B79" s="477"/>
      <c r="C79" s="477"/>
      <c r="D79" s="477"/>
      <c r="E79" s="477"/>
      <c r="F79" s="477"/>
      <c r="G79" s="477"/>
      <c r="H79" s="477"/>
      <c r="I79" s="477"/>
      <c r="J79" s="477"/>
      <c r="K79" s="477"/>
      <c r="L79" s="477"/>
      <c r="M79" s="477"/>
      <c r="N79" s="477"/>
    </row>
    <row r="80" spans="1:15" customFormat="1" ht="17.100000000000001" customHeight="1">
      <c r="A80" s="62"/>
      <c r="B80" s="62"/>
      <c r="C80" s="62"/>
      <c r="D80" s="62"/>
      <c r="E80" s="62"/>
      <c r="F80" s="62"/>
      <c r="G80" s="62"/>
      <c r="H80" s="62"/>
      <c r="I80" s="13"/>
      <c r="J80" s="13"/>
      <c r="K80" s="13"/>
      <c r="L80" s="13"/>
      <c r="M80" s="13"/>
      <c r="N80" s="13"/>
    </row>
    <row r="81" spans="1:15" customFormat="1" ht="33.75" customHeight="1">
      <c r="A81" s="394" t="s">
        <v>853</v>
      </c>
      <c r="B81" s="394"/>
      <c r="C81" s="394"/>
      <c r="D81" s="394"/>
      <c r="E81" s="394"/>
      <c r="F81" s="394"/>
      <c r="G81" s="394"/>
      <c r="H81" s="394"/>
      <c r="I81" s="394"/>
      <c r="J81" s="394"/>
      <c r="K81" s="394"/>
      <c r="L81" s="394"/>
      <c r="M81" s="394"/>
      <c r="N81" s="394"/>
    </row>
    <row r="82" spans="1:15" customFormat="1" ht="17.100000000000001" customHeight="1">
      <c r="A82" s="675" t="s">
        <v>373</v>
      </c>
      <c r="B82" s="676"/>
      <c r="C82" s="676"/>
      <c r="D82" s="677"/>
      <c r="E82" s="493" t="s">
        <v>285</v>
      </c>
      <c r="F82" s="493"/>
      <c r="G82" s="493"/>
      <c r="H82" s="493"/>
      <c r="I82" s="493"/>
      <c r="J82" s="493"/>
      <c r="K82" s="493"/>
      <c r="L82" s="493"/>
      <c r="M82" s="1081" t="s">
        <v>119</v>
      </c>
      <c r="N82" s="1081"/>
      <c r="O82" s="178"/>
    </row>
    <row r="83" spans="1:15" customFormat="1" ht="17.100000000000001" customHeight="1">
      <c r="A83" s="681"/>
      <c r="B83" s="682"/>
      <c r="C83" s="682"/>
      <c r="D83" s="683"/>
      <c r="E83" s="493" t="s">
        <v>147</v>
      </c>
      <c r="F83" s="493"/>
      <c r="G83" s="493" t="s">
        <v>148</v>
      </c>
      <c r="H83" s="493"/>
      <c r="I83" s="493" t="s">
        <v>149</v>
      </c>
      <c r="J83" s="493"/>
      <c r="K83" s="493" t="s">
        <v>150</v>
      </c>
      <c r="L83" s="493"/>
      <c r="M83" s="1081"/>
      <c r="N83" s="1081"/>
    </row>
    <row r="84" spans="1:15" ht="17.100000000000001" customHeight="1">
      <c r="A84" s="432" t="s">
        <v>209</v>
      </c>
      <c r="B84" s="433"/>
      <c r="C84" s="433"/>
      <c r="D84" s="433"/>
      <c r="E84" s="1074">
        <v>0</v>
      </c>
      <c r="F84" s="1074"/>
      <c r="G84" s="1074">
        <v>0</v>
      </c>
      <c r="H84" s="1074"/>
      <c r="I84" s="1074">
        <v>0</v>
      </c>
      <c r="J84" s="1074"/>
      <c r="K84" s="1074">
        <v>0</v>
      </c>
      <c r="L84" s="1074"/>
      <c r="M84" s="1081">
        <f>E84+G84+I84+K84</f>
        <v>0</v>
      </c>
      <c r="N84" s="1081"/>
    </row>
    <row r="85" spans="1:15" ht="17.100000000000001" customHeight="1">
      <c r="A85" s="432" t="s">
        <v>208</v>
      </c>
      <c r="B85" s="433"/>
      <c r="C85" s="433"/>
      <c r="D85" s="433"/>
      <c r="E85" s="1090">
        <v>0</v>
      </c>
      <c r="F85" s="1091"/>
      <c r="G85" s="1090">
        <v>0</v>
      </c>
      <c r="H85" s="1091"/>
      <c r="I85" s="1090">
        <v>0</v>
      </c>
      <c r="J85" s="1091"/>
      <c r="K85" s="1090">
        <v>0</v>
      </c>
      <c r="L85" s="1091"/>
      <c r="M85" s="1081">
        <f>E85+G85+I85+K85</f>
        <v>0</v>
      </c>
      <c r="N85" s="1081"/>
    </row>
    <row r="86" spans="1:15" ht="26.25" customHeight="1">
      <c r="A86" s="432" t="s">
        <v>376</v>
      </c>
      <c r="B86" s="433"/>
      <c r="C86" s="433"/>
      <c r="D86" s="433"/>
      <c r="E86" s="1074">
        <v>0</v>
      </c>
      <c r="F86" s="1074"/>
      <c r="G86" s="1074">
        <v>0</v>
      </c>
      <c r="H86" s="1074"/>
      <c r="I86" s="1074">
        <v>0</v>
      </c>
      <c r="J86" s="1074"/>
      <c r="K86" s="1074">
        <v>0</v>
      </c>
      <c r="L86" s="1074"/>
      <c r="M86" s="1081">
        <f>E86+G86+I86+K86</f>
        <v>0</v>
      </c>
      <c r="N86" s="1081"/>
    </row>
    <row r="87" spans="1:15" ht="18.75" customHeight="1">
      <c r="A87" s="1092" t="s">
        <v>119</v>
      </c>
      <c r="B87" s="1092"/>
      <c r="C87" s="1092"/>
      <c r="D87" s="1092"/>
      <c r="E87" s="493">
        <f>SUM(E84:E86)</f>
        <v>0</v>
      </c>
      <c r="F87" s="493"/>
      <c r="G87" s="493">
        <f>SUM(G84:G86)</f>
        <v>0</v>
      </c>
      <c r="H87" s="493"/>
      <c r="I87" s="493">
        <f>SUM(I84:I86)</f>
        <v>0</v>
      </c>
      <c r="J87" s="493"/>
      <c r="K87" s="493">
        <f>SUM(K84:K86)</f>
        <v>0</v>
      </c>
      <c r="L87" s="493"/>
      <c r="M87" s="1081">
        <f>E87+G87+I87+K87</f>
        <v>0</v>
      </c>
      <c r="N87" s="1081"/>
    </row>
    <row r="88" spans="1:15" ht="20.25" customHeight="1">
      <c r="A88" s="175"/>
      <c r="B88" s="175"/>
      <c r="C88" s="175"/>
      <c r="D88" s="175"/>
      <c r="E88" s="175"/>
      <c r="F88" s="175"/>
      <c r="G88" s="175"/>
      <c r="H88" s="175"/>
      <c r="I88" s="175"/>
      <c r="J88" s="175"/>
      <c r="K88" s="141"/>
      <c r="L88" s="141"/>
      <c r="M88" s="141"/>
      <c r="N88" s="141"/>
    </row>
    <row r="89" spans="1:15" ht="20.25" customHeight="1">
      <c r="A89" s="477" t="s">
        <v>790</v>
      </c>
      <c r="B89" s="477"/>
      <c r="C89" s="477"/>
      <c r="D89" s="477"/>
      <c r="E89" s="477"/>
      <c r="F89" s="477"/>
      <c r="G89" s="477"/>
      <c r="H89" s="477"/>
      <c r="I89" s="477"/>
      <c r="J89" s="477"/>
      <c r="K89" s="477"/>
      <c r="L89" s="477"/>
      <c r="M89" s="477"/>
      <c r="N89" s="477"/>
    </row>
    <row r="90" spans="1:15" ht="20.25" customHeight="1">
      <c r="A90" s="175"/>
      <c r="B90" s="175"/>
      <c r="C90" s="175"/>
      <c r="D90" s="175"/>
      <c r="E90" s="175"/>
      <c r="F90" s="175"/>
      <c r="G90" s="175"/>
      <c r="H90" s="175"/>
      <c r="I90" s="175"/>
      <c r="J90" s="175"/>
      <c r="K90" s="141"/>
      <c r="L90" s="141"/>
      <c r="M90" s="141"/>
      <c r="N90" s="141"/>
    </row>
    <row r="91" spans="1:15" ht="15" customHeight="1">
      <c r="A91" s="1068" t="s">
        <v>826</v>
      </c>
      <c r="B91" s="1068"/>
      <c r="C91" s="1068"/>
      <c r="D91" s="1068"/>
      <c r="E91" s="1068"/>
      <c r="F91" s="1068"/>
      <c r="G91" s="1068"/>
      <c r="H91" s="1068"/>
      <c r="I91" s="1068"/>
      <c r="J91" s="1068"/>
      <c r="K91" s="1068"/>
      <c r="L91" s="1068"/>
      <c r="M91" s="1068"/>
      <c r="N91" s="1068"/>
      <c r="O91" s="2"/>
    </row>
    <row r="92" spans="1:15" ht="15" customHeight="1">
      <c r="A92" s="834" t="s">
        <v>789</v>
      </c>
      <c r="B92" s="834"/>
      <c r="C92" s="834"/>
      <c r="D92" s="834"/>
      <c r="E92" s="834"/>
      <c r="F92" s="834"/>
      <c r="G92" s="834"/>
      <c r="H92" s="834"/>
      <c r="I92" s="834"/>
      <c r="J92" s="834"/>
      <c r="K92" s="834"/>
      <c r="L92" s="834"/>
      <c r="M92" s="1066">
        <v>0</v>
      </c>
      <c r="N92" s="1066"/>
      <c r="O92" s="2"/>
    </row>
    <row r="93" spans="1:15" ht="15" customHeight="1">
      <c r="A93" s="834" t="s">
        <v>162</v>
      </c>
      <c r="B93" s="834"/>
      <c r="C93" s="834"/>
      <c r="D93" s="834"/>
      <c r="E93" s="834"/>
      <c r="F93" s="834"/>
      <c r="G93" s="834"/>
      <c r="H93" s="834"/>
      <c r="I93" s="834"/>
      <c r="J93" s="834"/>
      <c r="K93" s="834"/>
      <c r="L93" s="834"/>
      <c r="M93" s="1066">
        <v>0</v>
      </c>
      <c r="N93" s="1066"/>
      <c r="O93" s="2"/>
    </row>
    <row r="94" spans="1:15" ht="33.950000000000003" customHeight="1">
      <c r="O94" s="2"/>
    </row>
    <row r="95" spans="1:15" ht="33.950000000000003" customHeight="1">
      <c r="O95" s="84"/>
    </row>
    <row r="96" spans="1:15" ht="33.950000000000003" customHeight="1"/>
    <row r="97" spans="18:18" ht="17.25" customHeight="1"/>
    <row r="99" spans="18:18" ht="17.100000000000001" customHeight="1">
      <c r="R99" s="1" t="s">
        <v>383</v>
      </c>
    </row>
  </sheetData>
  <sheetProtection password="CD76" sheet="1" objects="1" scenarios="1"/>
  <customSheetViews>
    <customSheetView guid="{F468578F-E225-4249-909F-0B439BA412C2}" showRuler="0">
      <pageMargins left="0.75" right="0.75" top="1" bottom="1" header="0.5" footer="0.5"/>
      <headerFooter alignWithMargins="0"/>
    </customSheetView>
  </customSheetViews>
  <mergeCells count="243">
    <mergeCell ref="K62:L62"/>
    <mergeCell ref="K63:L63"/>
    <mergeCell ref="I60:J60"/>
    <mergeCell ref="K60:L60"/>
    <mergeCell ref="M60:N60"/>
    <mergeCell ref="M62:N62"/>
    <mergeCell ref="M63:N63"/>
    <mergeCell ref="M64:N64"/>
    <mergeCell ref="A84:D84"/>
    <mergeCell ref="M84:N84"/>
    <mergeCell ref="E84:F84"/>
    <mergeCell ref="G84:H84"/>
    <mergeCell ref="I84:J84"/>
    <mergeCell ref="K84:L84"/>
    <mergeCell ref="A82:D83"/>
    <mergeCell ref="M76:N76"/>
    <mergeCell ref="G77:H77"/>
    <mergeCell ref="I77:J77"/>
    <mergeCell ref="K77:L77"/>
    <mergeCell ref="M77:N77"/>
    <mergeCell ref="I78:J78"/>
    <mergeCell ref="K78:L78"/>
    <mergeCell ref="M78:N78"/>
    <mergeCell ref="A77:F77"/>
    <mergeCell ref="A85:D85"/>
    <mergeCell ref="G85:H85"/>
    <mergeCell ref="I85:J85"/>
    <mergeCell ref="K85:L85"/>
    <mergeCell ref="M85:N85"/>
    <mergeCell ref="A86:D86"/>
    <mergeCell ref="A87:D87"/>
    <mergeCell ref="E86:F86"/>
    <mergeCell ref="G86:H86"/>
    <mergeCell ref="I86:J86"/>
    <mergeCell ref="K86:L86"/>
    <mergeCell ref="E85:F85"/>
    <mergeCell ref="M86:N86"/>
    <mergeCell ref="E87:F87"/>
    <mergeCell ref="G87:H87"/>
    <mergeCell ref="I87:J87"/>
    <mergeCell ref="K87:L87"/>
    <mergeCell ref="M87:N87"/>
    <mergeCell ref="A81:N81"/>
    <mergeCell ref="E82:L82"/>
    <mergeCell ref="M82:N83"/>
    <mergeCell ref="E83:F83"/>
    <mergeCell ref="G83:H83"/>
    <mergeCell ref="I83:J83"/>
    <mergeCell ref="K83:L83"/>
    <mergeCell ref="A79:N79"/>
    <mergeCell ref="K76:L76"/>
    <mergeCell ref="G78:H78"/>
    <mergeCell ref="A24:N24"/>
    <mergeCell ref="A65:D65"/>
    <mergeCell ref="E55:F55"/>
    <mergeCell ref="G55:H55"/>
    <mergeCell ref="I55:J55"/>
    <mergeCell ref="E56:F56"/>
    <mergeCell ref="I56:J56"/>
    <mergeCell ref="I61:J61"/>
    <mergeCell ref="E61:F61"/>
    <mergeCell ref="E65:F65"/>
    <mergeCell ref="K40:N40"/>
    <mergeCell ref="A41:J41"/>
    <mergeCell ref="K41:N41"/>
    <mergeCell ref="E54:L54"/>
    <mergeCell ref="M54:N55"/>
    <mergeCell ref="I65:J65"/>
    <mergeCell ref="K55:L55"/>
    <mergeCell ref="G56:H56"/>
    <mergeCell ref="G61:H61"/>
    <mergeCell ref="G65:H65"/>
    <mergeCell ref="A33:N33"/>
    <mergeCell ref="A34:J35"/>
    <mergeCell ref="K34:N35"/>
    <mergeCell ref="A36:J36"/>
    <mergeCell ref="M61:N61"/>
    <mergeCell ref="M65:N65"/>
    <mergeCell ref="K56:L56"/>
    <mergeCell ref="K61:L61"/>
    <mergeCell ref="K65:L65"/>
    <mergeCell ref="A71:F72"/>
    <mergeCell ref="G72:H72"/>
    <mergeCell ref="I72:J72"/>
    <mergeCell ref="K72:L72"/>
    <mergeCell ref="M57:N57"/>
    <mergeCell ref="G58:H58"/>
    <mergeCell ref="I58:J58"/>
    <mergeCell ref="K58:L58"/>
    <mergeCell ref="M58:N58"/>
    <mergeCell ref="G59:H59"/>
    <mergeCell ref="I59:J59"/>
    <mergeCell ref="K59:L59"/>
    <mergeCell ref="M59:N59"/>
    <mergeCell ref="A62:D62"/>
    <mergeCell ref="A63:D63"/>
    <mergeCell ref="E62:F62"/>
    <mergeCell ref="M71:N72"/>
    <mergeCell ref="K66:L66"/>
    <mergeCell ref="I63:J63"/>
    <mergeCell ref="K48:N48"/>
    <mergeCell ref="A49:J49"/>
    <mergeCell ref="K49:N49"/>
    <mergeCell ref="A51:N51"/>
    <mergeCell ref="A70:N70"/>
    <mergeCell ref="A61:D61"/>
    <mergeCell ref="E78:F78"/>
    <mergeCell ref="A56:D56"/>
    <mergeCell ref="A76:F76"/>
    <mergeCell ref="G74:H74"/>
    <mergeCell ref="I74:J74"/>
    <mergeCell ref="E57:F57"/>
    <mergeCell ref="E58:F58"/>
    <mergeCell ref="E59:F59"/>
    <mergeCell ref="E60:F60"/>
    <mergeCell ref="G57:H57"/>
    <mergeCell ref="G60:H60"/>
    <mergeCell ref="A53:N53"/>
    <mergeCell ref="G76:H76"/>
    <mergeCell ref="I76:J76"/>
    <mergeCell ref="M74:N74"/>
    <mergeCell ref="G75:H75"/>
    <mergeCell ref="A54:D55"/>
    <mergeCell ref="M56:N56"/>
    <mergeCell ref="I75:J75"/>
    <mergeCell ref="K75:L75"/>
    <mergeCell ref="M75:N75"/>
    <mergeCell ref="A75:F75"/>
    <mergeCell ref="M73:N73"/>
    <mergeCell ref="K47:N47"/>
    <mergeCell ref="A68:N68"/>
    <mergeCell ref="A47:J47"/>
    <mergeCell ref="E63:F63"/>
    <mergeCell ref="G62:H62"/>
    <mergeCell ref="G63:H63"/>
    <mergeCell ref="I62:J62"/>
    <mergeCell ref="I57:J57"/>
    <mergeCell ref="K57:L57"/>
    <mergeCell ref="A57:D57"/>
    <mergeCell ref="A58:D58"/>
    <mergeCell ref="A59:D59"/>
    <mergeCell ref="A60:D60"/>
    <mergeCell ref="M66:N66"/>
    <mergeCell ref="A64:D64"/>
    <mergeCell ref="A66:D66"/>
    <mergeCell ref="E64:F64"/>
    <mergeCell ref="G71:L71"/>
    <mergeCell ref="A48:J48"/>
    <mergeCell ref="A30:J30"/>
    <mergeCell ref="A31:J31"/>
    <mergeCell ref="A28:J28"/>
    <mergeCell ref="K74:L74"/>
    <mergeCell ref="A73:F73"/>
    <mergeCell ref="A74:F74"/>
    <mergeCell ref="G73:H73"/>
    <mergeCell ref="I73:J73"/>
    <mergeCell ref="K73:L73"/>
    <mergeCell ref="K36:N36"/>
    <mergeCell ref="A37:J37"/>
    <mergeCell ref="K37:N37"/>
    <mergeCell ref="A43:N43"/>
    <mergeCell ref="K44:N44"/>
    <mergeCell ref="A44:J44"/>
    <mergeCell ref="A45:J45"/>
    <mergeCell ref="A46:J46"/>
    <mergeCell ref="K45:N45"/>
    <mergeCell ref="G64:H64"/>
    <mergeCell ref="I64:J64"/>
    <mergeCell ref="K64:L64"/>
    <mergeCell ref="E66:F66"/>
    <mergeCell ref="G66:H66"/>
    <mergeCell ref="I66:J66"/>
    <mergeCell ref="K46:N46"/>
    <mergeCell ref="K38:N38"/>
    <mergeCell ref="A39:J39"/>
    <mergeCell ref="K39:N39"/>
    <mergeCell ref="A40:J40"/>
    <mergeCell ref="A38:J38"/>
    <mergeCell ref="M22:N22"/>
    <mergeCell ref="K22:L22"/>
    <mergeCell ref="A19:D19"/>
    <mergeCell ref="A22:D22"/>
    <mergeCell ref="I22:J22"/>
    <mergeCell ref="G21:H21"/>
    <mergeCell ref="M20:N20"/>
    <mergeCell ref="K25:N25"/>
    <mergeCell ref="A25:J25"/>
    <mergeCell ref="K26:N26"/>
    <mergeCell ref="K27:N27"/>
    <mergeCell ref="K29:N29"/>
    <mergeCell ref="K30:N30"/>
    <mergeCell ref="K31:N31"/>
    <mergeCell ref="K28:N28"/>
    <mergeCell ref="A26:J26"/>
    <mergeCell ref="A27:J27"/>
    <mergeCell ref="A29:J29"/>
    <mergeCell ref="A11:J11"/>
    <mergeCell ref="K11:N11"/>
    <mergeCell ref="A12:J12"/>
    <mergeCell ref="K12:N12"/>
    <mergeCell ref="A16:N16"/>
    <mergeCell ref="M17:N18"/>
    <mergeCell ref="G19:H19"/>
    <mergeCell ref="G22:H22"/>
    <mergeCell ref="I19:J19"/>
    <mergeCell ref="A17:D18"/>
    <mergeCell ref="K19:L19"/>
    <mergeCell ref="E17:L17"/>
    <mergeCell ref="E20:F20"/>
    <mergeCell ref="I20:J20"/>
    <mergeCell ref="I21:J21"/>
    <mergeCell ref="K20:L20"/>
    <mergeCell ref="K21:L21"/>
    <mergeCell ref="E21:F21"/>
    <mergeCell ref="G20:H20"/>
    <mergeCell ref="I18:J18"/>
    <mergeCell ref="E18:F18"/>
    <mergeCell ref="G18:H18"/>
    <mergeCell ref="E19:F19"/>
    <mergeCell ref="A1:N1"/>
    <mergeCell ref="A4:N4"/>
    <mergeCell ref="A14:N14"/>
    <mergeCell ref="M19:N19"/>
    <mergeCell ref="A89:N89"/>
    <mergeCell ref="A91:N91"/>
    <mergeCell ref="A92:L92"/>
    <mergeCell ref="A93:L93"/>
    <mergeCell ref="M92:N92"/>
    <mergeCell ref="M93:N93"/>
    <mergeCell ref="A6:N6"/>
    <mergeCell ref="A7:J7"/>
    <mergeCell ref="K7:N7"/>
    <mergeCell ref="A8:J8"/>
    <mergeCell ref="K8:N8"/>
    <mergeCell ref="A9:J9"/>
    <mergeCell ref="K9:N9"/>
    <mergeCell ref="A10:J10"/>
    <mergeCell ref="K10:N10"/>
    <mergeCell ref="A20:D20"/>
    <mergeCell ref="A21:D21"/>
    <mergeCell ref="E22:F22"/>
    <mergeCell ref="M21:N21"/>
    <mergeCell ref="K18:L18"/>
  </mergeCells>
  <phoneticPr fontId="0" type="noConversion"/>
  <pageMargins left="0.75" right="0.75" top="1" bottom="1" header="0.5" footer="0.5"/>
  <pageSetup paperSize="9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ПОДАЦИ О ЦСР</vt:lpstr>
      <vt:lpstr>КОРИСНИЦИ</vt:lpstr>
      <vt:lpstr>ОДЛУЧИВАЊЕ-ПУНОЛЕТНИ КОРИС.</vt:lpstr>
      <vt:lpstr>ОДЛУЧИВАЊЕ-МАЛОЛЕТНИ КОРИС.</vt:lpstr>
      <vt:lpstr>ПОСЛОВИ У ВРШЕЊУ ЈО</vt:lpstr>
      <vt:lpstr>ОСТАЛИ ПОСЛОВИ ЦСР</vt:lpstr>
      <vt:lpstr>УСЛУГЕ</vt:lpstr>
      <vt:lpstr>'ОДЛУЧИВАЊЕ-МАЛОЛЕТНИ КОРИС.'!_ftn1</vt:lpstr>
      <vt:lpstr>'ОДЛУЧИВАЊЕ-МАЛОЛЕТНИ КОРИС.'!_ftnref1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Kormoci</cp:lastModifiedBy>
  <cp:lastPrinted>2014-01-14T12:10:17Z</cp:lastPrinted>
  <dcterms:created xsi:type="dcterms:W3CDTF">2011-12-06T09:48:11Z</dcterms:created>
  <dcterms:modified xsi:type="dcterms:W3CDTF">2017-03-16T19:53:35Z</dcterms:modified>
</cp:coreProperties>
</file>