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60" yWindow="-450" windowWidth="19440" windowHeight="11430"/>
  </bookViews>
  <sheets>
    <sheet name="uj" sheetId="11" r:id="rId1"/>
  </sheets>
  <definedNames>
    <definedName name="_xlnm.Print_Titles" localSheetId="0">uj!$13:$14</definedName>
  </definedNames>
  <calcPr calcId="125725"/>
</workbook>
</file>

<file path=xl/calcChain.xml><?xml version="1.0" encoding="utf-8"?>
<calcChain xmlns="http://schemas.openxmlformats.org/spreadsheetml/2006/main">
  <c r="K93" i="11"/>
  <c r="K7"/>
  <c r="C11"/>
  <c r="K104" l="1"/>
  <c r="D11" l="1"/>
  <c r="H126"/>
  <c r="G126"/>
  <c r="H123"/>
  <c r="G123"/>
  <c r="H118"/>
  <c r="G118"/>
  <c r="H115"/>
  <c r="G115"/>
  <c r="H102"/>
  <c r="G102"/>
  <c r="H84"/>
  <c r="G84"/>
  <c r="H82"/>
  <c r="G82"/>
  <c r="H60"/>
  <c r="G60"/>
  <c r="H50"/>
  <c r="G50"/>
  <c r="H35"/>
  <c r="G35"/>
  <c r="H33"/>
  <c r="G33"/>
  <c r="H31"/>
  <c r="G31"/>
  <c r="H26"/>
  <c r="G26"/>
  <c r="H24"/>
  <c r="G24"/>
  <c r="H20"/>
  <c r="G20"/>
  <c r="H15"/>
  <c r="G15"/>
  <c r="H11"/>
  <c r="G11"/>
  <c r="H129" l="1"/>
  <c r="G129"/>
  <c r="J126"/>
  <c r="I126"/>
  <c r="J123"/>
  <c r="I123"/>
  <c r="J118"/>
  <c r="I118"/>
  <c r="J115"/>
  <c r="I115"/>
  <c r="J102"/>
  <c r="I102"/>
  <c r="J84"/>
  <c r="I84"/>
  <c r="J82"/>
  <c r="I82"/>
  <c r="J60"/>
  <c r="I60"/>
  <c r="J35"/>
  <c r="I35"/>
  <c r="J33"/>
  <c r="I33"/>
  <c r="J31"/>
  <c r="I31"/>
  <c r="J26"/>
  <c r="I26"/>
  <c r="J24"/>
  <c r="I24"/>
  <c r="J20"/>
  <c r="I20"/>
  <c r="J15"/>
  <c r="I15"/>
  <c r="K128"/>
  <c r="K127"/>
  <c r="K125"/>
  <c r="K124"/>
  <c r="K122"/>
  <c r="K121"/>
  <c r="K120"/>
  <c r="K119"/>
  <c r="K117"/>
  <c r="K116"/>
  <c r="K114"/>
  <c r="K113"/>
  <c r="K112"/>
  <c r="K111"/>
  <c r="K110"/>
  <c r="K109"/>
  <c r="K108"/>
  <c r="K107"/>
  <c r="K106"/>
  <c r="K105"/>
  <c r="K103"/>
  <c r="K101"/>
  <c r="K100"/>
  <c r="K99"/>
  <c r="K98"/>
  <c r="K97"/>
  <c r="K96"/>
  <c r="K95"/>
  <c r="K94"/>
  <c r="K92"/>
  <c r="K91"/>
  <c r="K90"/>
  <c r="K89"/>
  <c r="K88"/>
  <c r="K87"/>
  <c r="K86"/>
  <c r="K85"/>
  <c r="K83"/>
  <c r="K82" s="1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59"/>
  <c r="K58"/>
  <c r="K57"/>
  <c r="K56"/>
  <c r="K55"/>
  <c r="K54"/>
  <c r="K53"/>
  <c r="K52"/>
  <c r="K51"/>
  <c r="K49"/>
  <c r="K48"/>
  <c r="K47"/>
  <c r="K46"/>
  <c r="K45"/>
  <c r="K44"/>
  <c r="K43"/>
  <c r="K42"/>
  <c r="K41"/>
  <c r="K40"/>
  <c r="K39"/>
  <c r="K38"/>
  <c r="K37"/>
  <c r="K36"/>
  <c r="K34"/>
  <c r="K33" s="1"/>
  <c r="K32"/>
  <c r="K31" s="1"/>
  <c r="K30"/>
  <c r="K29"/>
  <c r="K28"/>
  <c r="K27"/>
  <c r="K25"/>
  <c r="K24" s="1"/>
  <c r="K23"/>
  <c r="K22"/>
  <c r="K21"/>
  <c r="K19"/>
  <c r="K18"/>
  <c r="K17"/>
  <c r="K16"/>
  <c r="K10"/>
  <c r="K9"/>
  <c r="K8"/>
  <c r="K6"/>
  <c r="K5"/>
  <c r="J11"/>
  <c r="I11"/>
  <c r="K35" l="1"/>
  <c r="K26"/>
  <c r="J129"/>
  <c r="I129"/>
  <c r="E11" l="1"/>
  <c r="F11" l="1"/>
  <c r="C15" l="1"/>
  <c r="D15"/>
  <c r="E15"/>
  <c r="F15"/>
  <c r="C20"/>
  <c r="D20"/>
  <c r="E20"/>
  <c r="F20"/>
  <c r="C24"/>
  <c r="D24"/>
  <c r="E24"/>
  <c r="F24"/>
  <c r="C26"/>
  <c r="D26"/>
  <c r="E26"/>
  <c r="F26"/>
  <c r="D31"/>
  <c r="E31"/>
  <c r="F31"/>
  <c r="C33"/>
  <c r="D33"/>
  <c r="E33"/>
  <c r="F33"/>
  <c r="C35"/>
  <c r="D35"/>
  <c r="E35"/>
  <c r="F35"/>
  <c r="C50"/>
  <c r="D50"/>
  <c r="E50"/>
  <c r="F50"/>
  <c r="C60"/>
  <c r="D60"/>
  <c r="E60"/>
  <c r="F60"/>
  <c r="C82"/>
  <c r="D82"/>
  <c r="E82"/>
  <c r="F82"/>
  <c r="C84"/>
  <c r="D84"/>
  <c r="E84"/>
  <c r="F84"/>
  <c r="C102"/>
  <c r="D102"/>
  <c r="E102"/>
  <c r="F102"/>
  <c r="C115"/>
  <c r="D115"/>
  <c r="E115"/>
  <c r="F115"/>
  <c r="C118"/>
  <c r="D118"/>
  <c r="E118"/>
  <c r="F118"/>
  <c r="C123"/>
  <c r="D123"/>
  <c r="E123"/>
  <c r="F123"/>
  <c r="C126"/>
  <c r="D126"/>
  <c r="E126"/>
  <c r="F126"/>
  <c r="K115" l="1"/>
  <c r="K123"/>
  <c r="F129"/>
  <c r="D129"/>
  <c r="K11"/>
  <c r="K126"/>
  <c r="K118"/>
  <c r="K102"/>
  <c r="K20"/>
  <c r="K84"/>
  <c r="E129"/>
  <c r="K60"/>
  <c r="K15"/>
  <c r="K50"/>
  <c r="C129"/>
  <c r="K129" l="1"/>
</calcChain>
</file>

<file path=xl/sharedStrings.xml><?xml version="1.0" encoding="utf-8"?>
<sst xmlns="http://schemas.openxmlformats.org/spreadsheetml/2006/main" count="159" uniqueCount="137">
  <si>
    <t>Számla-szám</t>
  </si>
  <si>
    <t>Leírás</t>
  </si>
  <si>
    <t>Áthozott jövedelem az előző évekől</t>
  </si>
  <si>
    <t>Termékek és szolgáltatások eladásából származó jövedelem</t>
  </si>
  <si>
    <t>Természetes és jogi személyek adományai</t>
  </si>
  <si>
    <t>Jövedelem a költségvetésből</t>
  </si>
  <si>
    <t>ÖSSZESEN</t>
  </si>
  <si>
    <t>Foglalkoztatottak keresetei és pótlékai</t>
  </si>
  <si>
    <t>Alapfizetés</t>
  </si>
  <si>
    <t>Munkahelyen eltöltött idő utáni pótlék - holt munka</t>
  </si>
  <si>
    <t>30 napig terjedő betegségből adódó ideglenes munkaképtelenség miatti térítmény</t>
  </si>
  <si>
    <t>Munkából való távollét miatti térítmény, ünnepnapokon, amely nem mukanap, évi szabadság, fizetett távollét, stb</t>
  </si>
  <si>
    <t>Munkaadót terhelő szociális járulékok</t>
  </si>
  <si>
    <t>Nyugdíj és rokkantási biztosítás járuléka</t>
  </si>
  <si>
    <t>Egészségügyi biztosítás járuléka</t>
  </si>
  <si>
    <t>Munkanélküliségi biztosítás járuléka</t>
  </si>
  <si>
    <t>Természetbeni térítmények</t>
  </si>
  <si>
    <t>Munkások gyerekeinek ajándéka</t>
  </si>
  <si>
    <t>A foglalkoztatottak szociális juttatásai</t>
  </si>
  <si>
    <t>Szülésszabadság</t>
  </si>
  <si>
    <t>30 napon túli betegszabadság</t>
  </si>
  <si>
    <t>Végkielégítés nygdíjbavonulás esetén</t>
  </si>
  <si>
    <t>Szodiális segítség egészségügyi kezelés esetén a foglakoztatottnak és szűkebb családtagjainak</t>
  </si>
  <si>
    <t>A foglakoztatottak térítményei</t>
  </si>
  <si>
    <t>Mukába és munkából járás költségei</t>
  </si>
  <si>
    <t>Díjak, jutalmak és egyéb külön kiadások</t>
  </si>
  <si>
    <t>Jubiláris díjak</t>
  </si>
  <si>
    <t>Állandó kiadások</t>
  </si>
  <si>
    <t>Pénzforgalom költségei</t>
  </si>
  <si>
    <t>Banki szolgáltatás költségei</t>
  </si>
  <si>
    <t>Az elektromos energia szolgáltat. költségei</t>
  </si>
  <si>
    <t>Központi fűtés költségei</t>
  </si>
  <si>
    <t>Kommunális szolgáltatás költségei</t>
  </si>
  <si>
    <t>Ingatlanök őrzése</t>
  </si>
  <si>
    <t>Telefon, telex, telefax</t>
  </si>
  <si>
    <t>Internet és hasonló</t>
  </si>
  <si>
    <t>Mobil telefon szolgáltatásai</t>
  </si>
  <si>
    <t>Postai szolgáltatás</t>
  </si>
  <si>
    <t>Gépjármű biztosítása-casco</t>
  </si>
  <si>
    <t>Foglalkoztatottak munkahelyi balesetbiztosítása</t>
  </si>
  <si>
    <t>Foglalkoztatottak egészségügyi biztosítása</t>
  </si>
  <si>
    <t>Szállítási eszköz bérlése</t>
  </si>
  <si>
    <t>Utazási költségek</t>
  </si>
  <si>
    <t>Hivatalos utak napidíjának költségei</t>
  </si>
  <si>
    <t>Hivatalos utak szállítási költségei</t>
  </si>
  <si>
    <t>Saját gépjárműhasználat térítményei</t>
  </si>
  <si>
    <t>Hivatalos utak egyéb költségei</t>
  </si>
  <si>
    <t xml:space="preserve">Külföldi hivatalos utak napidíjának költségei </t>
  </si>
  <si>
    <t>Saját gépjárműhasználat térítményei külföldön</t>
  </si>
  <si>
    <t>Külföldi hivatalos utak egyéb költségei</t>
  </si>
  <si>
    <t>Egyéb szállítási költségek</t>
  </si>
  <si>
    <t>Szerzödéses szolgáltatások</t>
  </si>
  <si>
    <t>Fordítási költsgek</t>
  </si>
  <si>
    <t>Titkári szolgáltatás</t>
  </si>
  <si>
    <t>Szoftverek kidolgozásának költségei</t>
  </si>
  <si>
    <t>Számítógépek karbantartásának költségei</t>
  </si>
  <si>
    <t>Munkások továbbképzésének költségei</t>
  </si>
  <si>
    <t>Szemináriumok kotizációja</t>
  </si>
  <si>
    <t>Szakelőadások kotizációja</t>
  </si>
  <si>
    <t>Szakvizsgák költségei</t>
  </si>
  <si>
    <t>Továbbképzés egyéb költségei</t>
  </si>
  <si>
    <t>Biltenek nyomtatási költségei</t>
  </si>
  <si>
    <t>Publikációk nyomtatási költségei</t>
  </si>
  <si>
    <t>Nyomtatás egyéb költségei</t>
  </si>
  <si>
    <t>Nyilvánosság tájékoztatési költsége</t>
  </si>
  <si>
    <t>Reklám és propagandaköltség</t>
  </si>
  <si>
    <t>Tenderek és más tájéloztatási hirdetmények költségei</t>
  </si>
  <si>
    <t>Jogi képviselet hazai bíróságokon</t>
  </si>
  <si>
    <t>Egyéb szakosított szolgáltatások</t>
  </si>
  <si>
    <t>Vendéglátói szolgáltatások</t>
  </si>
  <si>
    <t>Reprezentáció</t>
  </si>
  <si>
    <t>Ajándékok</t>
  </si>
  <si>
    <t>Egyébb általános szolgáltatás</t>
  </si>
  <si>
    <t>Szakosított szolgáltatások</t>
  </si>
  <si>
    <t>Kultúrális szolgáltatások</t>
  </si>
  <si>
    <t>Folyó javítások és karbantartások</t>
  </si>
  <si>
    <t>Kőművesmunkák</t>
  </si>
  <si>
    <t>Asztalosmunkák</t>
  </si>
  <si>
    <t>Festés és meszelési munkálatok</t>
  </si>
  <si>
    <t>Munkámatok a tetőn</t>
  </si>
  <si>
    <t>Munkálatok a vizvezetéken és kanalizíción</t>
  </si>
  <si>
    <t>Munkálatok a központi fűtésen</t>
  </si>
  <si>
    <t>Munkálatok az elektromos vezetékeken</t>
  </si>
  <si>
    <t>Épületek egyéb javítása és karbantartása</t>
  </si>
  <si>
    <t>Szállítási eszközök egyéb javításai</t>
  </si>
  <si>
    <t>Bútor karbantartása</t>
  </si>
  <si>
    <t>Számítógépek karbantartása</t>
  </si>
  <si>
    <t>Kommunikációs berendezések karbantartása</t>
  </si>
  <si>
    <t>Elektormos felszerelés karbantartása</t>
  </si>
  <si>
    <t>Háztartási gépek karbantartása</t>
  </si>
  <si>
    <t>Környzezetvédelmi eszközök karbantartása</t>
  </si>
  <si>
    <t>Kultúrális felszerelés karbanartása</t>
  </si>
  <si>
    <t>Anyag</t>
  </si>
  <si>
    <t>Irodai anyag</t>
  </si>
  <si>
    <t>Virág és dekoráció</t>
  </si>
  <si>
    <t>Szakirodalom a foglalkoztatottak részére</t>
  </si>
  <si>
    <t>Dízel üzemanyag</t>
  </si>
  <si>
    <t>Olaj és kenőanyag</t>
  </si>
  <si>
    <t>Szállítóeszközhöz szükséges egyéb anyag</t>
  </si>
  <si>
    <t>Kultúrához szükséges anyag</t>
  </si>
  <si>
    <t>Tisztításhoz szükséges vegyi anyag</t>
  </si>
  <si>
    <t>Tisztaság fenntartásához szükséges egyéb anyag</t>
  </si>
  <si>
    <t>Fogyóanyag</t>
  </si>
  <si>
    <t>Szerszám és apróleltár</t>
  </si>
  <si>
    <t>Egyéb támogatások és átutalások</t>
  </si>
  <si>
    <t>Egyéb folyó támogatások és átutalások</t>
  </si>
  <si>
    <t>Törvény szerinti egyéb folyó támogatások</t>
  </si>
  <si>
    <t>Adók, kötelező illetékek és birságok</t>
  </si>
  <si>
    <t>Járművek regisztrálása</t>
  </si>
  <si>
    <t>Községi illetékek</t>
  </si>
  <si>
    <t>Bírósági illeték</t>
  </si>
  <si>
    <t>Épületek és építkezési objektumok</t>
  </si>
  <si>
    <t>Kultúrális intézmény épületeinek kiépítése</t>
  </si>
  <si>
    <t>Tervdokumentáció</t>
  </si>
  <si>
    <t>Gépek és felszerélések</t>
  </si>
  <si>
    <t xml:space="preserve">Kultúrális felszerelés </t>
  </si>
  <si>
    <t>Jövedelem a községi költségvetésből</t>
  </si>
  <si>
    <t>PA0001</t>
  </si>
  <si>
    <t>PA0002</t>
  </si>
  <si>
    <t>Egyéb forrásból származó jövedelem 05</t>
  </si>
  <si>
    <t>Egyéb forrásból származó jövedelem 08</t>
  </si>
  <si>
    <t>Össz tervezett jövedelem</t>
  </si>
  <si>
    <t>Összeállította:</t>
  </si>
  <si>
    <t>Rácz Szabó Márta</t>
  </si>
  <si>
    <t>Igazgató:</t>
  </si>
  <si>
    <t>Wischer Johann</t>
  </si>
  <si>
    <t>Előző évből áthozott jövedelem</t>
  </si>
  <si>
    <t>Folyó adományok nemzetközi szervezetektől</t>
  </si>
  <si>
    <t>Munkaruha</t>
  </si>
  <si>
    <t>Köztársasági büntetés</t>
  </si>
  <si>
    <t>Számítógépes felszerelés</t>
  </si>
  <si>
    <t>Bádogos munkák a járműveken</t>
  </si>
  <si>
    <t>Külföldi hivatalos utak szállásköltségei</t>
  </si>
  <si>
    <t>ZENTAI MAGYAR KAMARASZÍNHÁZ ZЕNТА</t>
  </si>
  <si>
    <t xml:space="preserve"> A biztosítási kötvény tulajdonából származó jövedelem</t>
  </si>
  <si>
    <t xml:space="preserve">   2021-ES ÉV PÉNZÜGYI TERVE</t>
  </si>
  <si>
    <t>Zenta, 2020.01.18.</t>
  </si>
</sst>
</file>

<file path=xl/styles.xml><?xml version="1.0" encoding="utf-8"?>
<styleSheet xmlns="http://schemas.openxmlformats.org/spreadsheetml/2006/main">
  <numFmts count="1">
    <numFmt numFmtId="164" formatCode="_-* #,##0.00\ _d_i_n_-;\-* #,##0.00\ _d_i_n_-;_-* &quot;-&quot;??\ _d_i_n_-;_-@_-"/>
  </numFmts>
  <fonts count="17">
    <font>
      <sz val="10"/>
      <name val="Arial"/>
    </font>
    <font>
      <b/>
      <sz val="14"/>
      <name val="Arial"/>
      <family val="2"/>
      <charset val="238"/>
    </font>
    <font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0"/>
      <color theme="5" tint="0.39997558519241921"/>
      <name val="Arial"/>
      <family val="2"/>
      <charset val="238"/>
    </font>
    <font>
      <b/>
      <sz val="14"/>
      <name val="Arial"/>
      <family val="2"/>
    </font>
    <font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0" fillId="0" borderId="0" xfId="0" applyFont="1"/>
    <xf numFmtId="0" fontId="9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4" fillId="0" borderId="7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0" fillId="4" borderId="1" xfId="0" applyNumberForma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4" fontId="9" fillId="0" borderId="8" xfId="0" applyNumberFormat="1" applyFont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4" fontId="14" fillId="3" borderId="1" xfId="0" applyNumberFormat="1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Border="1" applyAlignment="1"/>
    <xf numFmtId="0" fontId="0" fillId="0" borderId="10" xfId="0" applyBorder="1" applyAlignment="1"/>
    <xf numFmtId="0" fontId="15" fillId="0" borderId="10" xfId="0" applyFont="1" applyBorder="1" applyAlignment="1"/>
    <xf numFmtId="4" fontId="9" fillId="3" borderId="6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4" fontId="0" fillId="3" borderId="1" xfId="0" applyNumberFormat="1" applyFill="1" applyBorder="1" applyAlignment="1">
      <alignment vertical="center" wrapText="1"/>
    </xf>
    <xf numFmtId="4" fontId="9" fillId="5" borderId="7" xfId="0" applyNumberFormat="1" applyFont="1" applyFill="1" applyBorder="1" applyAlignment="1">
      <alignment vertical="center" wrapText="1"/>
    </xf>
    <xf numFmtId="4" fontId="11" fillId="5" borderId="7" xfId="0" applyNumberFormat="1" applyFont="1" applyFill="1" applyBorder="1"/>
    <xf numFmtId="0" fontId="0" fillId="0" borderId="1" xfId="0" applyBorder="1" applyAlignment="1">
      <alignment vertical="center" wrapText="1"/>
    </xf>
    <xf numFmtId="4" fontId="9" fillId="0" borderId="8" xfId="0" applyNumberFormat="1" applyFont="1" applyBorder="1" applyAlignment="1">
      <alignment horizontal="righ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/>
    <xf numFmtId="0" fontId="5" fillId="3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6" fillId="3" borderId="0" xfId="0" applyFont="1" applyFill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</cellXfs>
  <cellStyles count="2">
    <cellStyle name="Comma 2" xfId="1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6"/>
  <sheetViews>
    <sheetView tabSelected="1" workbookViewId="0">
      <selection activeCell="F132" sqref="F132"/>
    </sheetView>
  </sheetViews>
  <sheetFormatPr defaultRowHeight="12.75"/>
  <cols>
    <col min="1" max="1" width="7.42578125" style="2" customWidth="1"/>
    <col min="2" max="2" width="37.140625" customWidth="1"/>
    <col min="3" max="10" width="12.7109375" customWidth="1"/>
    <col min="11" max="11" width="14.42578125" customWidth="1"/>
  </cols>
  <sheetData>
    <row r="1" spans="1:12" ht="15.75" customHeight="1">
      <c r="A1" s="53" t="s">
        <v>133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66" customHeight="1" thickBot="1">
      <c r="A2" s="58"/>
      <c r="B2" s="58"/>
      <c r="C2" s="35" t="s">
        <v>135</v>
      </c>
      <c r="D2" s="34"/>
      <c r="E2" s="33"/>
      <c r="G2" s="33"/>
    </row>
    <row r="3" spans="1:12" ht="45" customHeight="1">
      <c r="A3" s="51" t="s">
        <v>0</v>
      </c>
      <c r="B3" s="51" t="s">
        <v>1</v>
      </c>
      <c r="C3" s="54" t="s">
        <v>116</v>
      </c>
      <c r="D3" s="55"/>
      <c r="E3" s="59" t="s">
        <v>119</v>
      </c>
      <c r="F3" s="60"/>
      <c r="G3" s="59" t="s">
        <v>120</v>
      </c>
      <c r="H3" s="60"/>
      <c r="I3" s="61" t="s">
        <v>126</v>
      </c>
      <c r="J3" s="62"/>
      <c r="K3" s="56" t="s">
        <v>121</v>
      </c>
    </row>
    <row r="4" spans="1:12" s="32" customFormat="1" ht="15" customHeight="1">
      <c r="A4" s="52"/>
      <c r="B4" s="52"/>
      <c r="C4" s="25" t="s">
        <v>117</v>
      </c>
      <c r="D4" s="25" t="s">
        <v>118</v>
      </c>
      <c r="E4" s="25" t="s">
        <v>117</v>
      </c>
      <c r="F4" s="25" t="s">
        <v>118</v>
      </c>
      <c r="G4" s="25" t="s">
        <v>117</v>
      </c>
      <c r="H4" s="25" t="s">
        <v>118</v>
      </c>
      <c r="I4" s="25" t="s">
        <v>117</v>
      </c>
      <c r="J4" s="25" t="s">
        <v>118</v>
      </c>
      <c r="K4" s="57"/>
    </row>
    <row r="5" spans="1:12" s="32" customFormat="1" ht="18.75" customHeight="1">
      <c r="A5" s="37">
        <v>321311</v>
      </c>
      <c r="B5" s="45" t="s">
        <v>2</v>
      </c>
      <c r="C5" s="38"/>
      <c r="D5" s="39"/>
      <c r="E5" s="36"/>
      <c r="F5" s="36"/>
      <c r="G5" s="36"/>
      <c r="H5" s="36"/>
      <c r="I5" s="36"/>
      <c r="J5" s="36"/>
      <c r="K5" s="30">
        <f t="shared" ref="K5:K10" si="0">SUM(C5:J5)</f>
        <v>0</v>
      </c>
    </row>
    <row r="6" spans="1:12" s="32" customFormat="1" ht="26.25" customHeight="1">
      <c r="A6" s="5">
        <v>732151</v>
      </c>
      <c r="B6" s="5" t="s">
        <v>127</v>
      </c>
      <c r="C6" s="31"/>
      <c r="D6" s="31"/>
      <c r="E6" s="30"/>
      <c r="F6" s="21"/>
      <c r="G6" s="31"/>
      <c r="H6" s="21"/>
      <c r="I6" s="21"/>
      <c r="J6" s="21"/>
      <c r="K6" s="30">
        <f t="shared" si="0"/>
        <v>0</v>
      </c>
    </row>
    <row r="7" spans="1:12" s="32" customFormat="1" ht="26.25" customHeight="1">
      <c r="A7" s="5">
        <v>741414</v>
      </c>
      <c r="B7" s="49" t="s">
        <v>134</v>
      </c>
      <c r="C7" s="31"/>
      <c r="D7" s="31"/>
      <c r="E7" s="30"/>
      <c r="F7" s="21"/>
      <c r="G7" s="31"/>
      <c r="H7" s="21"/>
      <c r="I7" s="21"/>
      <c r="J7" s="21"/>
      <c r="K7" s="30">
        <f t="shared" si="0"/>
        <v>0</v>
      </c>
    </row>
    <row r="8" spans="1:12" s="1" customFormat="1" ht="25.5">
      <c r="A8" s="5">
        <v>742151</v>
      </c>
      <c r="B8" s="22" t="s">
        <v>3</v>
      </c>
      <c r="C8" s="30"/>
      <c r="D8" s="30">
        <v>2000000</v>
      </c>
      <c r="E8" s="30"/>
      <c r="F8" s="21"/>
      <c r="G8" s="30"/>
      <c r="H8" s="21"/>
      <c r="I8" s="21"/>
      <c r="J8" s="21"/>
      <c r="K8" s="30">
        <f t="shared" si="0"/>
        <v>2000000</v>
      </c>
    </row>
    <row r="9" spans="1:12" s="1" customFormat="1">
      <c r="A9" s="5">
        <v>744151</v>
      </c>
      <c r="B9" s="22" t="s">
        <v>4</v>
      </c>
      <c r="C9" s="31"/>
      <c r="D9" s="31"/>
      <c r="E9" s="30"/>
      <c r="F9" s="21"/>
      <c r="G9" s="30">
        <v>3000000</v>
      </c>
      <c r="H9" s="21"/>
      <c r="I9" s="21"/>
      <c r="J9" s="21"/>
      <c r="K9" s="30">
        <f t="shared" si="0"/>
        <v>3000000</v>
      </c>
    </row>
    <row r="10" spans="1:12" s="1" customFormat="1" ht="13.5" thickBot="1">
      <c r="A10" s="29">
        <v>791111</v>
      </c>
      <c r="B10" s="28" t="s">
        <v>5</v>
      </c>
      <c r="C10" s="27">
        <v>7451100</v>
      </c>
      <c r="D10" s="44">
        <v>267000</v>
      </c>
      <c r="E10" s="27"/>
      <c r="F10" s="27"/>
      <c r="G10" s="27"/>
      <c r="H10" s="27"/>
      <c r="I10" s="27"/>
      <c r="J10" s="27"/>
      <c r="K10" s="30">
        <f t="shared" si="0"/>
        <v>7718100</v>
      </c>
    </row>
    <row r="11" spans="1:12" s="1" customFormat="1" ht="14.25" thickTop="1" thickBot="1">
      <c r="A11" s="26"/>
      <c r="B11" s="15" t="s">
        <v>6</v>
      </c>
      <c r="C11" s="41">
        <f t="shared" ref="C11:E11" si="1">SUM(C5:C10)</f>
        <v>7451100</v>
      </c>
      <c r="D11" s="41">
        <f t="shared" si="1"/>
        <v>2267000</v>
      </c>
      <c r="E11" s="41">
        <f t="shared" si="1"/>
        <v>0</v>
      </c>
      <c r="F11" s="41">
        <f>SUM(F5:F10)</f>
        <v>0</v>
      </c>
      <c r="G11" s="41">
        <f t="shared" ref="G11" si="2">SUM(G5:G10)</f>
        <v>3000000</v>
      </c>
      <c r="H11" s="41">
        <f>SUM(H5:H10)</f>
        <v>0</v>
      </c>
      <c r="I11" s="41">
        <f>SUM(I5:I10)</f>
        <v>0</v>
      </c>
      <c r="J11" s="41">
        <f>SUM(J5:J10)</f>
        <v>0</v>
      </c>
      <c r="K11" s="41">
        <f t="shared" ref="K11" si="3">SUM(K5:K10)</f>
        <v>12718100</v>
      </c>
    </row>
    <row r="12" spans="1:12" s="7" customFormat="1" ht="18.75" customHeight="1" thickTop="1" thickBot="1">
      <c r="A12" s="4"/>
      <c r="B12" s="4"/>
      <c r="C12"/>
      <c r="D12"/>
      <c r="E12"/>
      <c r="F12"/>
      <c r="G12"/>
      <c r="H12"/>
      <c r="I12"/>
      <c r="J12"/>
      <c r="K12"/>
    </row>
    <row r="13" spans="1:12" s="1" customFormat="1" ht="42.75" customHeight="1">
      <c r="A13" s="51" t="s">
        <v>0</v>
      </c>
      <c r="B13" s="51" t="s">
        <v>1</v>
      </c>
      <c r="C13" s="54" t="s">
        <v>116</v>
      </c>
      <c r="D13" s="55"/>
      <c r="E13" s="59" t="s">
        <v>119</v>
      </c>
      <c r="F13" s="60"/>
      <c r="G13" s="59" t="s">
        <v>120</v>
      </c>
      <c r="H13" s="60"/>
      <c r="I13" s="61" t="s">
        <v>126</v>
      </c>
      <c r="J13" s="62"/>
      <c r="K13" s="56" t="s">
        <v>121</v>
      </c>
    </row>
    <row r="14" spans="1:12" s="7" customFormat="1" ht="14.25" customHeight="1">
      <c r="A14" s="52"/>
      <c r="B14" s="52"/>
      <c r="C14" s="25" t="s">
        <v>117</v>
      </c>
      <c r="D14" s="25" t="s">
        <v>118</v>
      </c>
      <c r="E14" s="25" t="s">
        <v>117</v>
      </c>
      <c r="F14" s="25" t="s">
        <v>118</v>
      </c>
      <c r="G14" s="25" t="s">
        <v>117</v>
      </c>
      <c r="H14" s="25" t="s">
        <v>118</v>
      </c>
      <c r="I14" s="25" t="s">
        <v>117</v>
      </c>
      <c r="J14" s="25" t="s">
        <v>118</v>
      </c>
      <c r="K14" s="57"/>
    </row>
    <row r="15" spans="1:12" s="1" customFormat="1">
      <c r="A15" s="3">
        <v>411</v>
      </c>
      <c r="B15" s="19" t="s">
        <v>7</v>
      </c>
      <c r="C15" s="17">
        <f t="shared" ref="C15:K15" si="4">SUM(C16:C19)</f>
        <v>2567000</v>
      </c>
      <c r="D15" s="17">
        <f t="shared" si="4"/>
        <v>0</v>
      </c>
      <c r="E15" s="17">
        <f t="shared" si="4"/>
        <v>0</v>
      </c>
      <c r="F15" s="17">
        <f t="shared" si="4"/>
        <v>0</v>
      </c>
      <c r="G15" s="17">
        <f t="shared" ref="G15:H15" si="5">SUM(G16:G19)</f>
        <v>0</v>
      </c>
      <c r="H15" s="17">
        <f t="shared" si="5"/>
        <v>0</v>
      </c>
      <c r="I15" s="17">
        <f t="shared" si="4"/>
        <v>0</v>
      </c>
      <c r="J15" s="17">
        <f t="shared" si="4"/>
        <v>0</v>
      </c>
      <c r="K15" s="17">
        <f t="shared" si="4"/>
        <v>2567000</v>
      </c>
    </row>
    <row r="16" spans="1:12" s="7" customFormat="1">
      <c r="A16" s="10">
        <v>411111</v>
      </c>
      <c r="B16" s="22" t="s">
        <v>8</v>
      </c>
      <c r="C16" s="16">
        <v>2087000</v>
      </c>
      <c r="D16" s="16"/>
      <c r="E16" s="16"/>
      <c r="F16" s="16"/>
      <c r="G16" s="16"/>
      <c r="H16" s="16"/>
      <c r="I16" s="16"/>
      <c r="J16" s="16"/>
      <c r="K16" s="16">
        <f>SUM(C16:J16)</f>
        <v>2087000</v>
      </c>
    </row>
    <row r="17" spans="1:11" s="7" customFormat="1" ht="25.5">
      <c r="A17" s="10">
        <v>411115</v>
      </c>
      <c r="B17" s="22" t="s">
        <v>9</v>
      </c>
      <c r="C17" s="16">
        <v>146090</v>
      </c>
      <c r="D17" s="16"/>
      <c r="E17" s="16"/>
      <c r="F17" s="16"/>
      <c r="G17" s="16"/>
      <c r="H17" s="16"/>
      <c r="I17" s="16"/>
      <c r="J17" s="16"/>
      <c r="K17" s="16">
        <f>SUM(C17:J17)</f>
        <v>146090</v>
      </c>
    </row>
    <row r="18" spans="1:11" s="7" customFormat="1" ht="25.5">
      <c r="A18" s="10">
        <v>411117</v>
      </c>
      <c r="B18" s="22" t="s">
        <v>10</v>
      </c>
      <c r="C18" s="16">
        <v>20860</v>
      </c>
      <c r="D18" s="16"/>
      <c r="E18" s="16"/>
      <c r="F18" s="16"/>
      <c r="G18" s="16"/>
      <c r="H18" s="16"/>
      <c r="I18" s="16"/>
      <c r="J18" s="16"/>
      <c r="K18" s="16">
        <f>SUM(C18:J18)</f>
        <v>20860</v>
      </c>
    </row>
    <row r="19" spans="1:11" s="7" customFormat="1" ht="38.25">
      <c r="A19" s="10">
        <v>411118</v>
      </c>
      <c r="B19" s="22" t="s">
        <v>11</v>
      </c>
      <c r="C19" s="16">
        <v>313050</v>
      </c>
      <c r="D19" s="16"/>
      <c r="E19" s="16"/>
      <c r="F19" s="16"/>
      <c r="G19" s="16"/>
      <c r="H19" s="16"/>
      <c r="I19" s="16"/>
      <c r="J19" s="16"/>
      <c r="K19" s="16">
        <f>SUM(C19:J19)</f>
        <v>313050</v>
      </c>
    </row>
    <row r="20" spans="1:11" s="1" customFormat="1">
      <c r="A20" s="3">
        <v>412</v>
      </c>
      <c r="B20" s="19" t="s">
        <v>12</v>
      </c>
      <c r="C20" s="17">
        <f t="shared" ref="C20:K20" si="6">SUM(C21:C23)</f>
        <v>427700</v>
      </c>
      <c r="D20" s="17">
        <f t="shared" si="6"/>
        <v>0</v>
      </c>
      <c r="E20" s="17">
        <f t="shared" si="6"/>
        <v>0</v>
      </c>
      <c r="F20" s="17">
        <f t="shared" si="6"/>
        <v>0</v>
      </c>
      <c r="G20" s="17">
        <f t="shared" ref="G20:H20" si="7">SUM(G21:G23)</f>
        <v>0</v>
      </c>
      <c r="H20" s="17">
        <f t="shared" si="7"/>
        <v>0</v>
      </c>
      <c r="I20" s="17">
        <f t="shared" si="6"/>
        <v>0</v>
      </c>
      <c r="J20" s="17">
        <f t="shared" si="6"/>
        <v>0</v>
      </c>
      <c r="K20" s="17">
        <f t="shared" si="6"/>
        <v>427700</v>
      </c>
    </row>
    <row r="21" spans="1:11" s="7" customFormat="1">
      <c r="A21" s="10">
        <v>412111</v>
      </c>
      <c r="B21" s="20" t="s">
        <v>13</v>
      </c>
      <c r="C21" s="16">
        <v>295450</v>
      </c>
      <c r="D21" s="16"/>
      <c r="E21" s="16"/>
      <c r="F21" s="16"/>
      <c r="G21" s="16"/>
      <c r="H21" s="16"/>
      <c r="I21" s="16"/>
      <c r="J21" s="16"/>
      <c r="K21" s="16">
        <f>SUM(C21:J21)</f>
        <v>295450</v>
      </c>
    </row>
    <row r="22" spans="1:11" s="1" customFormat="1">
      <c r="A22" s="10">
        <v>412211</v>
      </c>
      <c r="B22" s="20" t="s">
        <v>14</v>
      </c>
      <c r="C22" s="16">
        <v>132250</v>
      </c>
      <c r="D22" s="16"/>
      <c r="E22" s="16"/>
      <c r="F22" s="16"/>
      <c r="G22" s="16"/>
      <c r="H22" s="16"/>
      <c r="I22" s="16"/>
      <c r="J22" s="16"/>
      <c r="K22" s="16">
        <f>SUM(C22:J22)</f>
        <v>132250</v>
      </c>
    </row>
    <row r="23" spans="1:11" s="1" customFormat="1">
      <c r="A23" s="10">
        <v>412311</v>
      </c>
      <c r="B23" s="20" t="s">
        <v>15</v>
      </c>
      <c r="C23" s="16"/>
      <c r="D23" s="16"/>
      <c r="E23" s="16"/>
      <c r="F23" s="16"/>
      <c r="G23" s="16"/>
      <c r="H23" s="16"/>
      <c r="I23" s="16"/>
      <c r="J23" s="16"/>
      <c r="K23" s="16">
        <f>SUM(C23:J23)</f>
        <v>0</v>
      </c>
    </row>
    <row r="24" spans="1:11" s="7" customFormat="1">
      <c r="A24" s="3">
        <v>413</v>
      </c>
      <c r="B24" s="19" t="s">
        <v>16</v>
      </c>
      <c r="C24" s="17">
        <f t="shared" ref="C24:H24" si="8">C25</f>
        <v>0</v>
      </c>
      <c r="D24" s="17">
        <f t="shared" si="8"/>
        <v>0</v>
      </c>
      <c r="E24" s="17">
        <f t="shared" si="8"/>
        <v>0</v>
      </c>
      <c r="F24" s="17">
        <f t="shared" si="8"/>
        <v>0</v>
      </c>
      <c r="G24" s="17">
        <f t="shared" si="8"/>
        <v>0</v>
      </c>
      <c r="H24" s="17">
        <f t="shared" si="8"/>
        <v>0</v>
      </c>
      <c r="I24" s="17">
        <f t="shared" ref="I24:J24" si="9">I25</f>
        <v>0</v>
      </c>
      <c r="J24" s="17">
        <f t="shared" si="9"/>
        <v>0</v>
      </c>
      <c r="K24" s="17">
        <f>SUM(K25)</f>
        <v>0</v>
      </c>
    </row>
    <row r="25" spans="1:11" s="1" customFormat="1">
      <c r="A25" s="10">
        <v>413142</v>
      </c>
      <c r="B25" s="20" t="s">
        <v>17</v>
      </c>
      <c r="C25" s="16"/>
      <c r="D25" s="16"/>
      <c r="E25" s="16"/>
      <c r="F25" s="16"/>
      <c r="G25" s="16"/>
      <c r="H25" s="16"/>
      <c r="I25" s="16"/>
      <c r="J25" s="16"/>
      <c r="K25" s="16">
        <f>SUM(C25:J25)</f>
        <v>0</v>
      </c>
    </row>
    <row r="26" spans="1:11" s="7" customFormat="1">
      <c r="A26" s="3">
        <v>414</v>
      </c>
      <c r="B26" s="19" t="s">
        <v>18</v>
      </c>
      <c r="C26" s="17">
        <f>SUM(C27:C30)</f>
        <v>30000</v>
      </c>
      <c r="D26" s="17">
        <f>SUM(D27:D30)</f>
        <v>0</v>
      </c>
      <c r="E26" s="17">
        <f>E27</f>
        <v>0</v>
      </c>
      <c r="F26" s="17">
        <f>SUM(F27:F30)</f>
        <v>0</v>
      </c>
      <c r="G26" s="17">
        <f>G27</f>
        <v>0</v>
      </c>
      <c r="H26" s="17">
        <f>SUM(H27:H30)</f>
        <v>0</v>
      </c>
      <c r="I26" s="17">
        <f t="shared" ref="I26:J26" si="10">SUM(I27:I30)</f>
        <v>0</v>
      </c>
      <c r="J26" s="17">
        <f t="shared" si="10"/>
        <v>0</v>
      </c>
      <c r="K26" s="17">
        <f>SUM(K27:K30)</f>
        <v>30000</v>
      </c>
    </row>
    <row r="27" spans="1:11" s="1" customFormat="1">
      <c r="A27" s="10">
        <v>414111</v>
      </c>
      <c r="B27" s="20" t="s">
        <v>19</v>
      </c>
      <c r="C27" s="16"/>
      <c r="D27" s="16"/>
      <c r="E27" s="16"/>
      <c r="F27" s="16"/>
      <c r="G27" s="16"/>
      <c r="H27" s="16"/>
      <c r="I27" s="16"/>
      <c r="J27" s="16"/>
      <c r="K27" s="16">
        <f>SUM(C27:J27)</f>
        <v>0</v>
      </c>
    </row>
    <row r="28" spans="1:11" s="1" customFormat="1">
      <c r="A28" s="10">
        <v>414121</v>
      </c>
      <c r="B28" s="20" t="s">
        <v>20</v>
      </c>
      <c r="C28" s="16"/>
      <c r="D28" s="16"/>
      <c r="E28" s="16"/>
      <c r="F28" s="16"/>
      <c r="G28" s="16"/>
      <c r="H28" s="16"/>
      <c r="I28" s="16"/>
      <c r="J28" s="16"/>
      <c r="K28" s="16">
        <f>SUM(C28:J28)</f>
        <v>0</v>
      </c>
    </row>
    <row r="29" spans="1:11" s="1" customFormat="1">
      <c r="A29" s="10">
        <v>414311</v>
      </c>
      <c r="B29" s="20" t="s">
        <v>21</v>
      </c>
      <c r="C29" s="16"/>
      <c r="D29" s="16"/>
      <c r="E29" s="16"/>
      <c r="F29" s="16"/>
      <c r="G29" s="16"/>
      <c r="H29" s="16"/>
      <c r="I29" s="16"/>
      <c r="J29" s="16"/>
      <c r="K29" s="16">
        <f>SUM(C29:J29)</f>
        <v>0</v>
      </c>
    </row>
    <row r="30" spans="1:11" s="7" customFormat="1" ht="38.25">
      <c r="A30" s="10">
        <v>414411</v>
      </c>
      <c r="B30" s="20" t="s">
        <v>22</v>
      </c>
      <c r="C30" s="16">
        <v>30000</v>
      </c>
      <c r="D30" s="16"/>
      <c r="E30" s="16"/>
      <c r="F30" s="16"/>
      <c r="G30" s="16"/>
      <c r="H30" s="16"/>
      <c r="I30" s="16"/>
      <c r="J30" s="16"/>
      <c r="K30" s="16">
        <f>SUM(C30:J30)</f>
        <v>30000</v>
      </c>
    </row>
    <row r="31" spans="1:11" s="7" customFormat="1">
      <c r="A31" s="9">
        <v>415</v>
      </c>
      <c r="B31" s="19" t="s">
        <v>23</v>
      </c>
      <c r="C31" s="17">
        <v>262000</v>
      </c>
      <c r="D31" s="17">
        <f t="shared" ref="C31:H31" si="11">D32</f>
        <v>0</v>
      </c>
      <c r="E31" s="17">
        <f t="shared" si="11"/>
        <v>0</v>
      </c>
      <c r="F31" s="17">
        <f t="shared" si="11"/>
        <v>0</v>
      </c>
      <c r="G31" s="17">
        <f t="shared" si="11"/>
        <v>0</v>
      </c>
      <c r="H31" s="17">
        <f t="shared" si="11"/>
        <v>0</v>
      </c>
      <c r="I31" s="17">
        <f t="shared" ref="I31:J31" si="12">I32</f>
        <v>0</v>
      </c>
      <c r="J31" s="17">
        <f t="shared" si="12"/>
        <v>0</v>
      </c>
      <c r="K31" s="17">
        <f>SUM(K32)</f>
        <v>262000</v>
      </c>
    </row>
    <row r="32" spans="1:11" s="7" customFormat="1">
      <c r="A32" s="10">
        <v>415112</v>
      </c>
      <c r="B32" s="20" t="s">
        <v>24</v>
      </c>
      <c r="C32" s="16">
        <v>262000</v>
      </c>
      <c r="D32" s="16"/>
      <c r="E32" s="16"/>
      <c r="F32" s="16"/>
      <c r="G32" s="16"/>
      <c r="H32" s="16"/>
      <c r="I32" s="16"/>
      <c r="J32" s="16"/>
      <c r="K32" s="16">
        <f>SUM(C32:J32)</f>
        <v>262000</v>
      </c>
    </row>
    <row r="33" spans="1:11" s="7" customFormat="1">
      <c r="A33" s="9">
        <v>416</v>
      </c>
      <c r="B33" s="19" t="s">
        <v>25</v>
      </c>
      <c r="C33" s="17">
        <f t="shared" ref="C33:H33" si="13">C34</f>
        <v>0</v>
      </c>
      <c r="D33" s="17">
        <f t="shared" si="13"/>
        <v>0</v>
      </c>
      <c r="E33" s="17">
        <f t="shared" si="13"/>
        <v>0</v>
      </c>
      <c r="F33" s="17">
        <f t="shared" si="13"/>
        <v>0</v>
      </c>
      <c r="G33" s="17">
        <f t="shared" si="13"/>
        <v>0</v>
      </c>
      <c r="H33" s="17">
        <f t="shared" si="13"/>
        <v>0</v>
      </c>
      <c r="I33" s="17">
        <f t="shared" ref="I33:J33" si="14">I34</f>
        <v>0</v>
      </c>
      <c r="J33" s="17">
        <f t="shared" si="14"/>
        <v>0</v>
      </c>
      <c r="K33" s="17">
        <f>SUM(K34)</f>
        <v>0</v>
      </c>
    </row>
    <row r="34" spans="1:11" s="1" customFormat="1">
      <c r="A34" s="13">
        <v>416111</v>
      </c>
      <c r="B34" s="24" t="s">
        <v>26</v>
      </c>
      <c r="C34" s="21"/>
      <c r="D34" s="21"/>
      <c r="E34" s="21"/>
      <c r="F34" s="21"/>
      <c r="G34" s="21"/>
      <c r="H34" s="21"/>
      <c r="I34" s="21"/>
      <c r="J34" s="21"/>
      <c r="K34" s="16">
        <f>SUM(C34:J34)</f>
        <v>0</v>
      </c>
    </row>
    <row r="35" spans="1:11" s="7" customFormat="1">
      <c r="A35" s="9">
        <v>421</v>
      </c>
      <c r="B35" s="19" t="s">
        <v>27</v>
      </c>
      <c r="C35" s="17">
        <f t="shared" ref="C35:H35" si="15">SUM(C36:C49)</f>
        <v>341000</v>
      </c>
      <c r="D35" s="17">
        <f t="shared" si="15"/>
        <v>0</v>
      </c>
      <c r="E35" s="17">
        <f t="shared" si="15"/>
        <v>0</v>
      </c>
      <c r="F35" s="17">
        <f t="shared" si="15"/>
        <v>0</v>
      </c>
      <c r="G35" s="17">
        <f t="shared" si="15"/>
        <v>0</v>
      </c>
      <c r="H35" s="17">
        <f t="shared" si="15"/>
        <v>0</v>
      </c>
      <c r="I35" s="17">
        <f t="shared" ref="I35:J35" si="16">SUM(I36:I49)</f>
        <v>0</v>
      </c>
      <c r="J35" s="17">
        <f t="shared" si="16"/>
        <v>0</v>
      </c>
      <c r="K35" s="17">
        <f>SUM(K36:K49)</f>
        <v>341000</v>
      </c>
    </row>
    <row r="36" spans="1:11" s="7" customFormat="1">
      <c r="A36" s="10">
        <v>421111</v>
      </c>
      <c r="B36" s="46" t="s">
        <v>28</v>
      </c>
      <c r="C36" s="16">
        <v>45000</v>
      </c>
      <c r="D36" s="16"/>
      <c r="E36" s="16"/>
      <c r="F36" s="16"/>
      <c r="G36" s="16"/>
      <c r="H36" s="16"/>
      <c r="I36" s="16"/>
      <c r="J36" s="16"/>
      <c r="K36" s="16">
        <f t="shared" ref="K36:K49" si="17">SUM(C36:J36)</f>
        <v>45000</v>
      </c>
    </row>
    <row r="37" spans="1:11" s="7" customFormat="1" ht="15" customHeight="1">
      <c r="A37" s="10">
        <v>421121</v>
      </c>
      <c r="B37" s="46" t="s">
        <v>29</v>
      </c>
      <c r="C37" s="16">
        <v>30000</v>
      </c>
      <c r="D37" s="16"/>
      <c r="E37" s="16"/>
      <c r="F37" s="16"/>
      <c r="G37" s="16"/>
      <c r="H37" s="16"/>
      <c r="I37" s="16"/>
      <c r="J37" s="16"/>
      <c r="K37" s="16">
        <f t="shared" si="17"/>
        <v>30000</v>
      </c>
    </row>
    <row r="38" spans="1:11" s="7" customFormat="1" ht="15" customHeight="1">
      <c r="A38" s="10">
        <v>421211</v>
      </c>
      <c r="B38" s="47" t="s">
        <v>30</v>
      </c>
      <c r="C38" s="16"/>
      <c r="D38" s="16"/>
      <c r="E38" s="16"/>
      <c r="F38" s="16"/>
      <c r="G38" s="16"/>
      <c r="H38" s="16"/>
      <c r="I38" s="16"/>
      <c r="J38" s="16"/>
      <c r="K38" s="16">
        <f t="shared" si="17"/>
        <v>0</v>
      </c>
    </row>
    <row r="39" spans="1:11" s="1" customFormat="1">
      <c r="A39" s="10">
        <v>421225</v>
      </c>
      <c r="B39" s="47" t="s">
        <v>31</v>
      </c>
      <c r="C39" s="16"/>
      <c r="D39" s="16"/>
      <c r="E39" s="16"/>
      <c r="F39" s="16"/>
      <c r="G39" s="16"/>
      <c r="H39" s="16"/>
      <c r="I39" s="16"/>
      <c r="J39" s="16"/>
      <c r="K39" s="16">
        <f t="shared" si="17"/>
        <v>0</v>
      </c>
    </row>
    <row r="40" spans="1:11" s="7" customFormat="1">
      <c r="A40" s="10">
        <v>421311</v>
      </c>
      <c r="B40" s="46" t="s">
        <v>32</v>
      </c>
      <c r="C40" s="16"/>
      <c r="D40" s="16"/>
      <c r="E40" s="16"/>
      <c r="F40" s="16"/>
      <c r="G40" s="16"/>
      <c r="H40" s="16"/>
      <c r="I40" s="16"/>
      <c r="J40" s="16"/>
      <c r="K40" s="16">
        <f t="shared" si="17"/>
        <v>0</v>
      </c>
    </row>
    <row r="41" spans="1:11" s="7" customFormat="1">
      <c r="A41" s="10">
        <v>421323</v>
      </c>
      <c r="B41" s="47" t="s">
        <v>33</v>
      </c>
      <c r="C41" s="16"/>
      <c r="D41" s="16"/>
      <c r="E41" s="16"/>
      <c r="F41" s="16"/>
      <c r="G41" s="16"/>
      <c r="H41" s="16"/>
      <c r="I41" s="16"/>
      <c r="J41" s="16"/>
      <c r="K41" s="16">
        <f t="shared" si="17"/>
        <v>0</v>
      </c>
    </row>
    <row r="42" spans="1:11" s="7" customFormat="1">
      <c r="A42" s="10">
        <v>421411</v>
      </c>
      <c r="B42" s="47" t="s">
        <v>34</v>
      </c>
      <c r="C42" s="16"/>
      <c r="D42" s="16"/>
      <c r="E42" s="16"/>
      <c r="F42" s="16"/>
      <c r="G42" s="16"/>
      <c r="H42" s="16"/>
      <c r="I42" s="16"/>
      <c r="J42" s="16"/>
      <c r="K42" s="16">
        <f t="shared" si="17"/>
        <v>0</v>
      </c>
    </row>
    <row r="43" spans="1:11" s="7" customFormat="1">
      <c r="A43" s="10">
        <v>421412</v>
      </c>
      <c r="B43" s="47" t="s">
        <v>35</v>
      </c>
      <c r="C43" s="16">
        <v>8000</v>
      </c>
      <c r="D43" s="16"/>
      <c r="E43" s="16"/>
      <c r="F43" s="16"/>
      <c r="G43" s="16"/>
      <c r="H43" s="16"/>
      <c r="I43" s="16"/>
      <c r="J43" s="16"/>
      <c r="K43" s="16">
        <f t="shared" si="17"/>
        <v>8000</v>
      </c>
    </row>
    <row r="44" spans="1:11" s="1" customFormat="1">
      <c r="A44" s="10">
        <v>421414</v>
      </c>
      <c r="B44" s="47" t="s">
        <v>36</v>
      </c>
      <c r="C44" s="16">
        <v>95000</v>
      </c>
      <c r="D44" s="16"/>
      <c r="E44" s="16"/>
      <c r="F44" s="16"/>
      <c r="G44" s="16"/>
      <c r="H44" s="16"/>
      <c r="I44" s="16"/>
      <c r="J44" s="16"/>
      <c r="K44" s="16">
        <f t="shared" si="17"/>
        <v>95000</v>
      </c>
    </row>
    <row r="45" spans="1:11" s="1" customFormat="1">
      <c r="A45" s="10">
        <v>421421</v>
      </c>
      <c r="B45" s="20" t="s">
        <v>37</v>
      </c>
      <c r="C45" s="16">
        <v>25000</v>
      </c>
      <c r="D45" s="16"/>
      <c r="E45" s="16"/>
      <c r="F45" s="16"/>
      <c r="G45" s="16"/>
      <c r="H45" s="16"/>
      <c r="I45" s="16"/>
      <c r="J45" s="16"/>
      <c r="K45" s="16">
        <f t="shared" si="17"/>
        <v>25000</v>
      </c>
    </row>
    <row r="46" spans="1:11" s="1" customFormat="1">
      <c r="A46" s="10">
        <v>421512</v>
      </c>
      <c r="B46" s="20" t="s">
        <v>38</v>
      </c>
      <c r="C46" s="16">
        <v>80000</v>
      </c>
      <c r="D46" s="16"/>
      <c r="E46" s="16"/>
      <c r="F46" s="16"/>
      <c r="G46" s="16"/>
      <c r="H46" s="16"/>
      <c r="I46" s="16"/>
      <c r="J46" s="16"/>
      <c r="K46" s="16">
        <f t="shared" si="17"/>
        <v>80000</v>
      </c>
    </row>
    <row r="47" spans="1:11" s="7" customFormat="1" ht="25.5">
      <c r="A47" s="10">
        <v>421521</v>
      </c>
      <c r="B47" s="46" t="s">
        <v>39</v>
      </c>
      <c r="C47" s="16">
        <v>42000</v>
      </c>
      <c r="D47" s="16"/>
      <c r="E47" s="16"/>
      <c r="F47" s="16"/>
      <c r="G47" s="16"/>
      <c r="H47" s="16"/>
      <c r="I47" s="16"/>
      <c r="J47" s="16"/>
      <c r="K47" s="16">
        <f t="shared" si="17"/>
        <v>42000</v>
      </c>
    </row>
    <row r="48" spans="1:11" s="7" customFormat="1">
      <c r="A48" s="10">
        <v>421522</v>
      </c>
      <c r="B48" s="20" t="s">
        <v>40</v>
      </c>
      <c r="C48" s="16">
        <v>16000</v>
      </c>
      <c r="D48" s="16"/>
      <c r="E48" s="16"/>
      <c r="F48" s="16"/>
      <c r="G48" s="16"/>
      <c r="H48" s="16"/>
      <c r="I48" s="16"/>
      <c r="J48" s="16"/>
      <c r="K48" s="16">
        <f t="shared" si="17"/>
        <v>16000</v>
      </c>
    </row>
    <row r="49" spans="1:11" s="7" customFormat="1">
      <c r="A49" s="10">
        <v>421621</v>
      </c>
      <c r="B49" s="22" t="s">
        <v>41</v>
      </c>
      <c r="C49" s="16"/>
      <c r="D49" s="16"/>
      <c r="E49" s="16"/>
      <c r="F49" s="16"/>
      <c r="G49" s="16"/>
      <c r="H49" s="16"/>
      <c r="I49" s="16"/>
      <c r="J49" s="16"/>
      <c r="K49" s="16">
        <f t="shared" si="17"/>
        <v>0</v>
      </c>
    </row>
    <row r="50" spans="1:11" s="7" customFormat="1">
      <c r="A50" s="9">
        <v>422</v>
      </c>
      <c r="B50" s="19" t="s">
        <v>42</v>
      </c>
      <c r="C50" s="17">
        <f t="shared" ref="C50:K50" si="18">SUM(C51:C59)</f>
        <v>0</v>
      </c>
      <c r="D50" s="17">
        <f t="shared" si="18"/>
        <v>211000</v>
      </c>
      <c r="E50" s="17">
        <f t="shared" si="18"/>
        <v>0</v>
      </c>
      <c r="F50" s="17">
        <f t="shared" si="18"/>
        <v>0</v>
      </c>
      <c r="G50" s="17">
        <f t="shared" ref="G50:H50" si="19">SUM(G51:G59)</f>
        <v>0</v>
      </c>
      <c r="H50" s="17">
        <f t="shared" si="19"/>
        <v>0</v>
      </c>
      <c r="I50" s="17"/>
      <c r="J50" s="17"/>
      <c r="K50" s="17">
        <f t="shared" si="18"/>
        <v>211000</v>
      </c>
    </row>
    <row r="51" spans="1:11" s="7" customFormat="1">
      <c r="A51" s="10">
        <v>422111</v>
      </c>
      <c r="B51" s="46" t="s">
        <v>43</v>
      </c>
      <c r="C51" s="16"/>
      <c r="D51" s="30">
        <v>40000</v>
      </c>
      <c r="E51" s="16"/>
      <c r="F51" s="16"/>
      <c r="G51" s="16"/>
      <c r="H51" s="16"/>
      <c r="I51" s="16"/>
      <c r="J51" s="16"/>
      <c r="K51" s="16">
        <f t="shared" ref="K51:K59" si="20">SUM(C51:J51)</f>
        <v>40000</v>
      </c>
    </row>
    <row r="52" spans="1:11" s="1" customFormat="1">
      <c r="A52" s="10">
        <v>422121</v>
      </c>
      <c r="B52" s="46" t="s">
        <v>44</v>
      </c>
      <c r="C52" s="16"/>
      <c r="D52" s="30"/>
      <c r="E52" s="16"/>
      <c r="F52" s="16"/>
      <c r="G52" s="16"/>
      <c r="H52" s="16"/>
      <c r="I52" s="16"/>
      <c r="J52" s="16"/>
      <c r="K52" s="16">
        <f t="shared" si="20"/>
        <v>0</v>
      </c>
    </row>
    <row r="53" spans="1:11" s="1" customFormat="1">
      <c r="A53" s="10">
        <v>422194</v>
      </c>
      <c r="B53" s="20" t="s">
        <v>45</v>
      </c>
      <c r="C53" s="16"/>
      <c r="D53" s="30">
        <v>10000</v>
      </c>
      <c r="E53" s="16"/>
      <c r="F53" s="16"/>
      <c r="G53" s="16"/>
      <c r="H53" s="16"/>
      <c r="I53" s="16"/>
      <c r="J53" s="16"/>
      <c r="K53" s="16">
        <f t="shared" si="20"/>
        <v>10000</v>
      </c>
    </row>
    <row r="54" spans="1:11" s="1" customFormat="1">
      <c r="A54" s="10">
        <v>422199</v>
      </c>
      <c r="B54" s="20" t="s">
        <v>46</v>
      </c>
      <c r="C54" s="16"/>
      <c r="D54" s="30"/>
      <c r="E54" s="16"/>
      <c r="F54" s="16"/>
      <c r="G54" s="16"/>
      <c r="H54" s="16"/>
      <c r="I54" s="16"/>
      <c r="J54" s="16"/>
      <c r="K54" s="16">
        <f t="shared" si="20"/>
        <v>0</v>
      </c>
    </row>
    <row r="55" spans="1:11" s="7" customFormat="1">
      <c r="A55" s="10">
        <v>422211</v>
      </c>
      <c r="B55" s="46" t="s">
        <v>47</v>
      </c>
      <c r="C55" s="16"/>
      <c r="D55" s="30">
        <v>75000</v>
      </c>
      <c r="E55" s="16"/>
      <c r="F55" s="16"/>
      <c r="G55" s="16"/>
      <c r="H55" s="16"/>
      <c r="I55" s="16"/>
      <c r="J55" s="16"/>
      <c r="K55" s="16">
        <f t="shared" si="20"/>
        <v>75000</v>
      </c>
    </row>
    <row r="56" spans="1:11" s="1" customFormat="1">
      <c r="A56" s="10">
        <v>422231</v>
      </c>
      <c r="B56" s="49" t="s">
        <v>132</v>
      </c>
      <c r="C56" s="16"/>
      <c r="D56" s="30">
        <v>10000</v>
      </c>
      <c r="E56" s="16"/>
      <c r="F56" s="16"/>
      <c r="G56" s="16"/>
      <c r="H56" s="16"/>
      <c r="I56" s="16"/>
      <c r="J56" s="16"/>
      <c r="K56" s="16">
        <f t="shared" si="20"/>
        <v>10000</v>
      </c>
    </row>
    <row r="57" spans="1:11" s="7" customFormat="1">
      <c r="A57" s="10">
        <v>422293</v>
      </c>
      <c r="B57" s="20" t="s">
        <v>48</v>
      </c>
      <c r="C57" s="16"/>
      <c r="D57" s="30">
        <v>20000</v>
      </c>
      <c r="E57" s="16"/>
      <c r="F57" s="16"/>
      <c r="G57" s="16"/>
      <c r="H57" s="16"/>
      <c r="I57" s="16"/>
      <c r="J57" s="16"/>
      <c r="K57" s="16">
        <f t="shared" si="20"/>
        <v>20000</v>
      </c>
    </row>
    <row r="58" spans="1:11" s="7" customFormat="1">
      <c r="A58" s="10">
        <v>422299</v>
      </c>
      <c r="B58" s="20" t="s">
        <v>49</v>
      </c>
      <c r="C58" s="16"/>
      <c r="D58" s="30">
        <v>36000</v>
      </c>
      <c r="E58" s="16"/>
      <c r="F58" s="16"/>
      <c r="G58" s="16"/>
      <c r="H58" s="16"/>
      <c r="I58" s="16"/>
      <c r="J58" s="16"/>
      <c r="K58" s="16">
        <f t="shared" si="20"/>
        <v>36000</v>
      </c>
    </row>
    <row r="59" spans="1:11" s="7" customFormat="1">
      <c r="A59" s="10">
        <v>422911</v>
      </c>
      <c r="B59" s="20" t="s">
        <v>50</v>
      </c>
      <c r="C59" s="16"/>
      <c r="D59" s="30">
        <v>20000</v>
      </c>
      <c r="E59" s="16"/>
      <c r="F59" s="16"/>
      <c r="G59" s="16"/>
      <c r="H59" s="16"/>
      <c r="I59" s="16"/>
      <c r="J59" s="16"/>
      <c r="K59" s="16">
        <f t="shared" si="20"/>
        <v>20000</v>
      </c>
    </row>
    <row r="60" spans="1:11" s="7" customFormat="1">
      <c r="A60" s="9">
        <v>423</v>
      </c>
      <c r="B60" s="19" t="s">
        <v>51</v>
      </c>
      <c r="C60" s="17">
        <f t="shared" ref="C60:K60" si="21">SUM(C61:C81)</f>
        <v>1460000</v>
      </c>
      <c r="D60" s="17">
        <f t="shared" si="21"/>
        <v>795000</v>
      </c>
      <c r="E60" s="17">
        <f t="shared" si="21"/>
        <v>0</v>
      </c>
      <c r="F60" s="17">
        <f t="shared" si="21"/>
        <v>0</v>
      </c>
      <c r="G60" s="17">
        <f t="shared" ref="G60:H60" si="22">SUM(G61:G81)</f>
        <v>0</v>
      </c>
      <c r="H60" s="17">
        <f t="shared" si="22"/>
        <v>0</v>
      </c>
      <c r="I60" s="17">
        <f t="shared" si="21"/>
        <v>0</v>
      </c>
      <c r="J60" s="17">
        <f t="shared" si="21"/>
        <v>0</v>
      </c>
      <c r="K60" s="17">
        <f t="shared" si="21"/>
        <v>2255000</v>
      </c>
    </row>
    <row r="61" spans="1:11" s="7" customFormat="1">
      <c r="A61" s="10">
        <v>423111</v>
      </c>
      <c r="B61" s="20" t="s">
        <v>52</v>
      </c>
      <c r="C61" s="16"/>
      <c r="D61" s="30">
        <v>20000</v>
      </c>
      <c r="E61" s="16"/>
      <c r="F61" s="16"/>
      <c r="G61" s="16"/>
      <c r="H61" s="16"/>
      <c r="I61" s="16"/>
      <c r="J61" s="16"/>
      <c r="K61" s="16">
        <f t="shared" ref="K61:K81" si="23">SUM(C61:J61)</f>
        <v>20000</v>
      </c>
    </row>
    <row r="62" spans="1:11" s="1" customFormat="1">
      <c r="A62" s="10">
        <v>423121</v>
      </c>
      <c r="B62" s="20" t="s">
        <v>53</v>
      </c>
      <c r="C62" s="16">
        <v>1060000</v>
      </c>
      <c r="D62" s="16"/>
      <c r="E62" s="16"/>
      <c r="F62" s="16"/>
      <c r="G62" s="16"/>
      <c r="H62" s="16"/>
      <c r="I62" s="16"/>
      <c r="J62" s="16"/>
      <c r="K62" s="16">
        <f t="shared" si="23"/>
        <v>1060000</v>
      </c>
    </row>
    <row r="63" spans="1:11" s="7" customFormat="1">
      <c r="A63" s="10">
        <v>423211</v>
      </c>
      <c r="B63" s="20" t="s">
        <v>54</v>
      </c>
      <c r="C63" s="16"/>
      <c r="D63" s="16"/>
      <c r="E63" s="16"/>
      <c r="F63" s="16"/>
      <c r="G63" s="16"/>
      <c r="H63" s="16"/>
      <c r="I63" s="16"/>
      <c r="J63" s="16"/>
      <c r="K63" s="16">
        <f t="shared" si="23"/>
        <v>0</v>
      </c>
    </row>
    <row r="64" spans="1:11" s="7" customFormat="1">
      <c r="A64" s="10">
        <v>423221</v>
      </c>
      <c r="B64" s="20" t="s">
        <v>55</v>
      </c>
      <c r="C64" s="16">
        <v>80000</v>
      </c>
      <c r="D64" s="16"/>
      <c r="E64" s="16"/>
      <c r="F64" s="16"/>
      <c r="G64" s="16"/>
      <c r="H64" s="16"/>
      <c r="I64" s="16"/>
      <c r="J64" s="16"/>
      <c r="K64" s="16">
        <f t="shared" si="23"/>
        <v>80000</v>
      </c>
    </row>
    <row r="65" spans="1:11" s="7" customFormat="1">
      <c r="A65" s="13">
        <v>423311</v>
      </c>
      <c r="B65" s="24" t="s">
        <v>56</v>
      </c>
      <c r="C65" s="21"/>
      <c r="D65" s="21"/>
      <c r="E65" s="21"/>
      <c r="F65" s="21"/>
      <c r="G65" s="21"/>
      <c r="H65" s="21"/>
      <c r="I65" s="21"/>
      <c r="J65" s="21"/>
      <c r="K65" s="16">
        <f t="shared" si="23"/>
        <v>0</v>
      </c>
    </row>
    <row r="66" spans="1:11" s="7" customFormat="1">
      <c r="A66" s="10">
        <v>423321</v>
      </c>
      <c r="B66" s="20" t="s">
        <v>57</v>
      </c>
      <c r="C66" s="16"/>
      <c r="D66" s="16"/>
      <c r="E66" s="16"/>
      <c r="F66" s="16"/>
      <c r="G66" s="16"/>
      <c r="H66" s="16"/>
      <c r="I66" s="16"/>
      <c r="J66" s="16"/>
      <c r="K66" s="16">
        <f t="shared" si="23"/>
        <v>0</v>
      </c>
    </row>
    <row r="67" spans="1:11" s="1" customFormat="1">
      <c r="A67" s="10">
        <v>423322</v>
      </c>
      <c r="B67" s="20" t="s">
        <v>58</v>
      </c>
      <c r="C67" s="16"/>
      <c r="D67" s="16"/>
      <c r="E67" s="16"/>
      <c r="F67" s="16"/>
      <c r="G67" s="16"/>
      <c r="H67" s="16"/>
      <c r="I67" s="16"/>
      <c r="J67" s="16"/>
      <c r="K67" s="16">
        <f t="shared" si="23"/>
        <v>0</v>
      </c>
    </row>
    <row r="68" spans="1:11" s="1" customFormat="1">
      <c r="A68" s="10">
        <v>423391</v>
      </c>
      <c r="B68" s="20" t="s">
        <v>59</v>
      </c>
      <c r="C68" s="16"/>
      <c r="D68" s="16"/>
      <c r="E68" s="16"/>
      <c r="F68" s="16"/>
      <c r="G68" s="16"/>
      <c r="H68" s="16"/>
      <c r="I68" s="16"/>
      <c r="J68" s="16"/>
      <c r="K68" s="16">
        <f t="shared" si="23"/>
        <v>0</v>
      </c>
    </row>
    <row r="69" spans="1:11" s="7" customFormat="1">
      <c r="A69" s="10">
        <v>423399</v>
      </c>
      <c r="B69" s="20" t="s">
        <v>60</v>
      </c>
      <c r="C69" s="16"/>
      <c r="D69" s="16"/>
      <c r="E69" s="16"/>
      <c r="F69" s="16"/>
      <c r="G69" s="16"/>
      <c r="H69" s="16"/>
      <c r="I69" s="16"/>
      <c r="J69" s="16"/>
      <c r="K69" s="16">
        <f t="shared" si="23"/>
        <v>0</v>
      </c>
    </row>
    <row r="70" spans="1:11" s="7" customFormat="1">
      <c r="A70" s="10">
        <v>423411</v>
      </c>
      <c r="B70" s="20" t="s">
        <v>61</v>
      </c>
      <c r="C70" s="16"/>
      <c r="D70" s="16"/>
      <c r="E70" s="16"/>
      <c r="F70" s="16"/>
      <c r="G70" s="16"/>
      <c r="H70" s="16"/>
      <c r="I70" s="16"/>
      <c r="J70" s="16"/>
      <c r="K70" s="16">
        <f t="shared" si="23"/>
        <v>0</v>
      </c>
    </row>
    <row r="71" spans="1:11" s="1" customFormat="1">
      <c r="A71" s="10">
        <v>423413</v>
      </c>
      <c r="B71" s="20" t="s">
        <v>62</v>
      </c>
      <c r="C71" s="16"/>
      <c r="D71" s="16"/>
      <c r="E71" s="16"/>
      <c r="F71" s="16"/>
      <c r="G71" s="16"/>
      <c r="H71" s="16"/>
      <c r="I71" s="16"/>
      <c r="J71" s="16"/>
      <c r="K71" s="16">
        <f t="shared" si="23"/>
        <v>0</v>
      </c>
    </row>
    <row r="72" spans="1:11" s="7" customFormat="1">
      <c r="A72" s="10">
        <v>423419</v>
      </c>
      <c r="B72" s="20" t="s">
        <v>63</v>
      </c>
      <c r="C72" s="16"/>
      <c r="D72" s="30">
        <v>60000</v>
      </c>
      <c r="E72" s="16"/>
      <c r="F72" s="16"/>
      <c r="G72" s="16"/>
      <c r="H72" s="16"/>
      <c r="I72" s="16"/>
      <c r="J72" s="16"/>
      <c r="K72" s="16">
        <f t="shared" si="23"/>
        <v>60000</v>
      </c>
    </row>
    <row r="73" spans="1:11" s="7" customFormat="1">
      <c r="A73" s="10">
        <v>423421</v>
      </c>
      <c r="B73" s="46" t="s">
        <v>64</v>
      </c>
      <c r="C73" s="16"/>
      <c r="D73" s="30"/>
      <c r="E73" s="16"/>
      <c r="F73" s="16"/>
      <c r="G73" s="16"/>
      <c r="H73" s="16"/>
      <c r="I73" s="16"/>
      <c r="J73" s="16"/>
      <c r="K73" s="16">
        <f t="shared" si="23"/>
        <v>0</v>
      </c>
    </row>
    <row r="74" spans="1:11" s="1" customFormat="1">
      <c r="A74" s="10">
        <v>423431</v>
      </c>
      <c r="B74" s="46" t="s">
        <v>65</v>
      </c>
      <c r="C74" s="16"/>
      <c r="D74" s="30"/>
      <c r="E74" s="16"/>
      <c r="F74" s="16"/>
      <c r="G74" s="16"/>
      <c r="H74" s="16"/>
      <c r="I74" s="16"/>
      <c r="J74" s="16"/>
      <c r="K74" s="16">
        <f t="shared" si="23"/>
        <v>0</v>
      </c>
    </row>
    <row r="75" spans="1:11" s="7" customFormat="1" ht="25.5">
      <c r="A75" s="10">
        <v>423432</v>
      </c>
      <c r="B75" s="46" t="s">
        <v>66</v>
      </c>
      <c r="C75" s="16"/>
      <c r="D75" s="16"/>
      <c r="E75" s="16"/>
      <c r="F75" s="16"/>
      <c r="G75" s="16"/>
      <c r="H75" s="16"/>
      <c r="I75" s="16"/>
      <c r="J75" s="16"/>
      <c r="K75" s="16">
        <f t="shared" si="23"/>
        <v>0</v>
      </c>
    </row>
    <row r="76" spans="1:11" s="1" customFormat="1">
      <c r="A76" s="11">
        <v>423521</v>
      </c>
      <c r="B76" s="22" t="s">
        <v>67</v>
      </c>
      <c r="C76" s="21"/>
      <c r="D76" s="40"/>
      <c r="E76" s="21"/>
      <c r="F76" s="21"/>
      <c r="G76" s="21"/>
      <c r="H76" s="21"/>
      <c r="I76" s="21"/>
      <c r="J76" s="21"/>
      <c r="K76" s="16">
        <f t="shared" si="23"/>
        <v>0</v>
      </c>
    </row>
    <row r="77" spans="1:11" s="7" customFormat="1">
      <c r="A77" s="10">
        <v>423599</v>
      </c>
      <c r="B77" s="20" t="s">
        <v>68</v>
      </c>
      <c r="C77" s="16">
        <v>320000</v>
      </c>
      <c r="D77" s="30">
        <v>500000</v>
      </c>
      <c r="E77" s="16"/>
      <c r="F77" s="16"/>
      <c r="G77" s="16"/>
      <c r="H77" s="16"/>
      <c r="I77" s="16"/>
      <c r="J77" s="16"/>
      <c r="K77" s="16">
        <f t="shared" si="23"/>
        <v>820000</v>
      </c>
    </row>
    <row r="78" spans="1:11" s="1" customFormat="1">
      <c r="A78" s="10">
        <v>423621</v>
      </c>
      <c r="B78" s="20" t="s">
        <v>69</v>
      </c>
      <c r="C78" s="16"/>
      <c r="D78" s="30">
        <v>100000</v>
      </c>
      <c r="E78" s="16"/>
      <c r="F78" s="16"/>
      <c r="G78" s="16"/>
      <c r="H78" s="16"/>
      <c r="I78" s="16"/>
      <c r="J78" s="16"/>
      <c r="K78" s="16">
        <f t="shared" si="23"/>
        <v>100000</v>
      </c>
    </row>
    <row r="79" spans="1:11" s="7" customFormat="1">
      <c r="A79" s="10">
        <v>423711</v>
      </c>
      <c r="B79" s="20" t="s">
        <v>70</v>
      </c>
      <c r="C79" s="16"/>
      <c r="D79" s="30">
        <v>100000</v>
      </c>
      <c r="E79" s="16"/>
      <c r="F79" s="16"/>
      <c r="G79" s="16"/>
      <c r="H79" s="16"/>
      <c r="I79" s="16"/>
      <c r="J79" s="16"/>
      <c r="K79" s="16">
        <f t="shared" si="23"/>
        <v>100000</v>
      </c>
    </row>
    <row r="80" spans="1:11" s="7" customFormat="1">
      <c r="A80" s="10">
        <v>423712</v>
      </c>
      <c r="B80" s="20" t="s">
        <v>71</v>
      </c>
      <c r="C80" s="16"/>
      <c r="D80" s="30">
        <v>15000</v>
      </c>
      <c r="E80" s="16"/>
      <c r="F80" s="16"/>
      <c r="G80" s="16"/>
      <c r="H80" s="16"/>
      <c r="I80" s="16"/>
      <c r="J80" s="16"/>
      <c r="K80" s="16">
        <f t="shared" si="23"/>
        <v>15000</v>
      </c>
    </row>
    <row r="81" spans="1:11" s="7" customFormat="1">
      <c r="A81" s="10">
        <v>423911</v>
      </c>
      <c r="B81" s="20" t="s">
        <v>72</v>
      </c>
      <c r="C81" s="16"/>
      <c r="D81" s="16"/>
      <c r="E81" s="16"/>
      <c r="F81" s="16"/>
      <c r="G81" s="16"/>
      <c r="H81" s="16"/>
      <c r="I81" s="16"/>
      <c r="J81" s="16"/>
      <c r="K81" s="16">
        <f t="shared" si="23"/>
        <v>0</v>
      </c>
    </row>
    <row r="82" spans="1:11" s="7" customFormat="1">
      <c r="A82" s="9">
        <v>424</v>
      </c>
      <c r="B82" s="19" t="s">
        <v>73</v>
      </c>
      <c r="C82" s="17">
        <f t="shared" ref="C82:H82" si="24">C83</f>
        <v>2055100</v>
      </c>
      <c r="D82" s="17">
        <f t="shared" si="24"/>
        <v>1000000</v>
      </c>
      <c r="E82" s="17">
        <f t="shared" si="24"/>
        <v>0</v>
      </c>
      <c r="F82" s="17">
        <f t="shared" si="24"/>
        <v>0</v>
      </c>
      <c r="G82" s="17">
        <f t="shared" si="24"/>
        <v>3000000</v>
      </c>
      <c r="H82" s="17">
        <f t="shared" si="24"/>
        <v>0</v>
      </c>
      <c r="I82" s="17">
        <f t="shared" ref="I82:J82" si="25">I83</f>
        <v>0</v>
      </c>
      <c r="J82" s="17">
        <f t="shared" si="25"/>
        <v>0</v>
      </c>
      <c r="K82" s="17">
        <f>SUM(K83)</f>
        <v>6055100</v>
      </c>
    </row>
    <row r="83" spans="1:11" s="7" customFormat="1">
      <c r="A83" s="10">
        <v>424221</v>
      </c>
      <c r="B83" s="20" t="s">
        <v>74</v>
      </c>
      <c r="C83" s="16">
        <v>2055100</v>
      </c>
      <c r="D83" s="30">
        <v>1000000</v>
      </c>
      <c r="E83" s="16"/>
      <c r="F83" s="16"/>
      <c r="G83" s="16">
        <v>3000000</v>
      </c>
      <c r="H83" s="16"/>
      <c r="I83" s="16"/>
      <c r="J83" s="16"/>
      <c r="K83" s="16">
        <f>SUM(C83:J83)</f>
        <v>6055100</v>
      </c>
    </row>
    <row r="84" spans="1:11" s="1" customFormat="1">
      <c r="A84" s="9">
        <v>425</v>
      </c>
      <c r="B84" s="19" t="s">
        <v>75</v>
      </c>
      <c r="C84" s="17">
        <f t="shared" ref="C84:H84" si="26">SUM(C85:C101)</f>
        <v>54300</v>
      </c>
      <c r="D84" s="17">
        <f t="shared" si="26"/>
        <v>20000</v>
      </c>
      <c r="E84" s="17">
        <f t="shared" si="26"/>
        <v>0</v>
      </c>
      <c r="F84" s="17">
        <f t="shared" si="26"/>
        <v>0</v>
      </c>
      <c r="G84" s="17">
        <f t="shared" si="26"/>
        <v>0</v>
      </c>
      <c r="H84" s="17">
        <f t="shared" si="26"/>
        <v>0</v>
      </c>
      <c r="I84" s="17">
        <f t="shared" ref="I84:J84" si="27">SUM(I85:I101)</f>
        <v>0</v>
      </c>
      <c r="J84" s="17">
        <f t="shared" si="27"/>
        <v>0</v>
      </c>
      <c r="K84" s="17">
        <f>SUM(K85:K101)</f>
        <v>74300</v>
      </c>
    </row>
    <row r="85" spans="1:11" s="7" customFormat="1">
      <c r="A85" s="10">
        <v>425111</v>
      </c>
      <c r="B85" s="20" t="s">
        <v>76</v>
      </c>
      <c r="C85" s="16"/>
      <c r="D85" s="16"/>
      <c r="E85" s="16"/>
      <c r="F85" s="16"/>
      <c r="G85" s="16"/>
      <c r="H85" s="16"/>
      <c r="I85" s="16"/>
      <c r="J85" s="16"/>
      <c r="K85" s="16">
        <f t="shared" ref="K85:K101" si="28">SUM(C85:J85)</f>
        <v>0</v>
      </c>
    </row>
    <row r="86" spans="1:11" s="7" customFormat="1">
      <c r="A86" s="10">
        <v>425112</v>
      </c>
      <c r="B86" s="20" t="s">
        <v>77</v>
      </c>
      <c r="C86" s="16"/>
      <c r="D86" s="16"/>
      <c r="E86" s="16"/>
      <c r="F86" s="16"/>
      <c r="G86" s="16"/>
      <c r="H86" s="16"/>
      <c r="I86" s="16"/>
      <c r="J86" s="16"/>
      <c r="K86" s="16">
        <f t="shared" si="28"/>
        <v>0</v>
      </c>
    </row>
    <row r="87" spans="1:11" s="7" customFormat="1">
      <c r="A87" s="10">
        <v>425113</v>
      </c>
      <c r="B87" s="20" t="s">
        <v>78</v>
      </c>
      <c r="C87" s="16"/>
      <c r="D87" s="16"/>
      <c r="E87" s="16"/>
      <c r="F87" s="16"/>
      <c r="G87" s="16"/>
      <c r="H87" s="16"/>
      <c r="I87" s="16"/>
      <c r="J87" s="16"/>
      <c r="K87" s="16">
        <f t="shared" si="28"/>
        <v>0</v>
      </c>
    </row>
    <row r="88" spans="1:11" s="7" customFormat="1">
      <c r="A88" s="10">
        <v>425114</v>
      </c>
      <c r="B88" s="20" t="s">
        <v>79</v>
      </c>
      <c r="C88" s="16"/>
      <c r="D88" s="16"/>
      <c r="E88" s="16"/>
      <c r="F88" s="16"/>
      <c r="G88" s="16"/>
      <c r="H88" s="16"/>
      <c r="I88" s="16"/>
      <c r="J88" s="16"/>
      <c r="K88" s="16">
        <f t="shared" si="28"/>
        <v>0</v>
      </c>
    </row>
    <row r="89" spans="1:11" s="7" customFormat="1">
      <c r="A89" s="10">
        <v>425115</v>
      </c>
      <c r="B89" s="20" t="s">
        <v>80</v>
      </c>
      <c r="C89" s="16"/>
      <c r="D89" s="16"/>
      <c r="E89" s="16"/>
      <c r="F89" s="16"/>
      <c r="G89" s="16"/>
      <c r="H89" s="16"/>
      <c r="I89" s="16"/>
      <c r="J89" s="16"/>
      <c r="K89" s="16">
        <f t="shared" si="28"/>
        <v>0</v>
      </c>
    </row>
    <row r="90" spans="1:11" s="7" customFormat="1">
      <c r="A90" s="10">
        <v>425116</v>
      </c>
      <c r="B90" s="20" t="s">
        <v>81</v>
      </c>
      <c r="C90" s="16"/>
      <c r="D90" s="16"/>
      <c r="E90" s="16"/>
      <c r="F90" s="16"/>
      <c r="G90" s="16"/>
      <c r="H90" s="16"/>
      <c r="I90" s="16"/>
      <c r="J90" s="16"/>
      <c r="K90" s="16">
        <f t="shared" si="28"/>
        <v>0</v>
      </c>
    </row>
    <row r="91" spans="1:11" s="7" customFormat="1">
      <c r="A91" s="10">
        <v>425117</v>
      </c>
      <c r="B91" s="20" t="s">
        <v>82</v>
      </c>
      <c r="C91" s="16"/>
      <c r="D91" s="16"/>
      <c r="E91" s="16"/>
      <c r="F91" s="16"/>
      <c r="G91" s="16"/>
      <c r="H91" s="16"/>
      <c r="I91" s="16"/>
      <c r="J91" s="16"/>
      <c r="K91" s="16">
        <f t="shared" si="28"/>
        <v>0</v>
      </c>
    </row>
    <row r="92" spans="1:11" s="7" customFormat="1">
      <c r="A92" s="10">
        <v>425119</v>
      </c>
      <c r="B92" s="20" t="s">
        <v>83</v>
      </c>
      <c r="C92" s="16"/>
      <c r="D92" s="16"/>
      <c r="E92" s="16"/>
      <c r="F92" s="16"/>
      <c r="G92" s="16"/>
      <c r="H92" s="16"/>
      <c r="I92" s="16"/>
      <c r="J92" s="16"/>
      <c r="K92" s="16">
        <f t="shared" si="28"/>
        <v>0</v>
      </c>
    </row>
    <row r="93" spans="1:11" s="7" customFormat="1">
      <c r="A93" s="10">
        <v>425213</v>
      </c>
      <c r="B93" s="49" t="s">
        <v>131</v>
      </c>
      <c r="C93" s="16"/>
      <c r="D93" s="16"/>
      <c r="E93" s="16"/>
      <c r="F93" s="16"/>
      <c r="G93" s="16"/>
      <c r="H93" s="16"/>
      <c r="I93" s="16"/>
      <c r="J93" s="16"/>
      <c r="K93" s="16">
        <f t="shared" si="28"/>
        <v>0</v>
      </c>
    </row>
    <row r="94" spans="1:11" s="1" customFormat="1">
      <c r="A94" s="10">
        <v>425219</v>
      </c>
      <c r="B94" s="22" t="s">
        <v>84</v>
      </c>
      <c r="C94" s="16">
        <v>34300</v>
      </c>
      <c r="D94" s="16"/>
      <c r="E94" s="16"/>
      <c r="F94" s="16"/>
      <c r="G94" s="16"/>
      <c r="H94" s="16"/>
      <c r="I94" s="16"/>
      <c r="J94" s="16"/>
      <c r="K94" s="16">
        <f t="shared" si="28"/>
        <v>34300</v>
      </c>
    </row>
    <row r="95" spans="1:11" s="7" customFormat="1">
      <c r="A95" s="10">
        <v>425221</v>
      </c>
      <c r="B95" s="20" t="s">
        <v>85</v>
      </c>
      <c r="C95" s="16"/>
      <c r="D95" s="16"/>
      <c r="E95" s="16"/>
      <c r="F95" s="16"/>
      <c r="G95" s="16"/>
      <c r="H95" s="16"/>
      <c r="I95" s="16"/>
      <c r="J95" s="16"/>
      <c r="K95" s="16">
        <f t="shared" si="28"/>
        <v>0</v>
      </c>
    </row>
    <row r="96" spans="1:11" s="7" customFormat="1">
      <c r="A96" s="10">
        <v>425222</v>
      </c>
      <c r="B96" s="20" t="s">
        <v>86</v>
      </c>
      <c r="C96" s="16">
        <v>10000</v>
      </c>
      <c r="D96" s="16"/>
      <c r="E96" s="16"/>
      <c r="F96" s="16"/>
      <c r="G96" s="16"/>
      <c r="H96" s="16"/>
      <c r="I96" s="16"/>
      <c r="J96" s="16"/>
      <c r="K96" s="16">
        <f t="shared" si="28"/>
        <v>10000</v>
      </c>
    </row>
    <row r="97" spans="1:11" s="7" customFormat="1">
      <c r="A97" s="10">
        <v>425223</v>
      </c>
      <c r="B97" s="20" t="s">
        <v>87</v>
      </c>
      <c r="C97" s="16"/>
      <c r="D97" s="16"/>
      <c r="E97" s="16"/>
      <c r="F97" s="16"/>
      <c r="G97" s="16"/>
      <c r="H97" s="16"/>
      <c r="I97" s="16"/>
      <c r="J97" s="16"/>
      <c r="K97" s="16">
        <f t="shared" si="28"/>
        <v>0</v>
      </c>
    </row>
    <row r="98" spans="1:11" s="1" customFormat="1">
      <c r="A98" s="10">
        <v>425224</v>
      </c>
      <c r="B98" s="20" t="s">
        <v>88</v>
      </c>
      <c r="C98" s="16">
        <v>10000</v>
      </c>
      <c r="D98" s="16"/>
      <c r="E98" s="16"/>
      <c r="F98" s="16"/>
      <c r="G98" s="16"/>
      <c r="H98" s="16"/>
      <c r="I98" s="16"/>
      <c r="J98" s="16"/>
      <c r="K98" s="16">
        <f t="shared" si="28"/>
        <v>10000</v>
      </c>
    </row>
    <row r="99" spans="1:11" s="7" customFormat="1">
      <c r="A99" s="10">
        <v>425226</v>
      </c>
      <c r="B99" s="20" t="s">
        <v>89</v>
      </c>
      <c r="C99" s="16"/>
      <c r="D99" s="16"/>
      <c r="E99" s="16"/>
      <c r="F99" s="16"/>
      <c r="G99" s="16"/>
      <c r="H99" s="16"/>
      <c r="I99" s="16"/>
      <c r="J99" s="16"/>
      <c r="K99" s="16">
        <f t="shared" si="28"/>
        <v>0</v>
      </c>
    </row>
    <row r="100" spans="1:11" s="7" customFormat="1">
      <c r="A100" s="10">
        <v>425241</v>
      </c>
      <c r="B100" s="20" t="s">
        <v>90</v>
      </c>
      <c r="C100" s="16"/>
      <c r="D100" s="16"/>
      <c r="E100" s="16"/>
      <c r="F100" s="16"/>
      <c r="G100" s="16"/>
      <c r="H100" s="16"/>
      <c r="I100" s="16"/>
      <c r="J100" s="16"/>
      <c r="K100" s="16">
        <f t="shared" si="28"/>
        <v>0</v>
      </c>
    </row>
    <row r="101" spans="1:11" s="7" customFormat="1">
      <c r="A101" s="10">
        <v>425262</v>
      </c>
      <c r="B101" s="20" t="s">
        <v>91</v>
      </c>
      <c r="C101" s="16"/>
      <c r="D101" s="30">
        <v>20000</v>
      </c>
      <c r="E101" s="16"/>
      <c r="F101" s="16"/>
      <c r="G101" s="16"/>
      <c r="H101" s="16"/>
      <c r="I101" s="16"/>
      <c r="J101" s="16"/>
      <c r="K101" s="16">
        <f t="shared" si="28"/>
        <v>20000</v>
      </c>
    </row>
    <row r="102" spans="1:11" s="1" customFormat="1">
      <c r="A102" s="9">
        <v>426</v>
      </c>
      <c r="B102" s="19" t="s">
        <v>92</v>
      </c>
      <c r="C102" s="17">
        <f t="shared" ref="C102:H102" si="29">SUM(C103:C114)</f>
        <v>214000</v>
      </c>
      <c r="D102" s="17">
        <f t="shared" si="29"/>
        <v>241000</v>
      </c>
      <c r="E102" s="17">
        <f t="shared" si="29"/>
        <v>0</v>
      </c>
      <c r="F102" s="17">
        <f t="shared" si="29"/>
        <v>0</v>
      </c>
      <c r="G102" s="17">
        <f t="shared" si="29"/>
        <v>0</v>
      </c>
      <c r="H102" s="17">
        <f t="shared" si="29"/>
        <v>0</v>
      </c>
      <c r="I102" s="17">
        <f t="shared" ref="I102:J102" si="30">SUM(I103:I114)</f>
        <v>0</v>
      </c>
      <c r="J102" s="17">
        <f t="shared" si="30"/>
        <v>0</v>
      </c>
      <c r="K102" s="17">
        <f>SUM(K103:K114)</f>
        <v>455000</v>
      </c>
    </row>
    <row r="103" spans="1:11" s="7" customFormat="1">
      <c r="A103" s="10">
        <v>426111</v>
      </c>
      <c r="B103" s="20" t="s">
        <v>93</v>
      </c>
      <c r="C103" s="16">
        <v>30000</v>
      </c>
      <c r="D103" s="16"/>
      <c r="E103" s="16"/>
      <c r="F103" s="16"/>
      <c r="G103" s="16"/>
      <c r="H103" s="16"/>
      <c r="I103" s="16"/>
      <c r="J103" s="16"/>
      <c r="K103" s="16">
        <f t="shared" ref="K103:K114" si="31">SUM(C103:J103)</f>
        <v>30000</v>
      </c>
    </row>
    <row r="104" spans="1:11" s="7" customFormat="1">
      <c r="A104" s="10">
        <v>426112</v>
      </c>
      <c r="B104" s="49" t="s">
        <v>128</v>
      </c>
      <c r="C104" s="16">
        <v>24000</v>
      </c>
      <c r="D104" s="16"/>
      <c r="E104" s="16"/>
      <c r="F104" s="16"/>
      <c r="G104" s="16"/>
      <c r="H104" s="16"/>
      <c r="I104" s="16"/>
      <c r="J104" s="16"/>
      <c r="K104" s="16">
        <f t="shared" si="31"/>
        <v>24000</v>
      </c>
    </row>
    <row r="105" spans="1:11" s="7" customFormat="1">
      <c r="A105" s="10">
        <v>426131</v>
      </c>
      <c r="B105" s="20" t="s">
        <v>94</v>
      </c>
      <c r="C105" s="16"/>
      <c r="D105" s="16"/>
      <c r="E105" s="16"/>
      <c r="F105" s="16"/>
      <c r="G105" s="16"/>
      <c r="H105" s="16"/>
      <c r="I105" s="16"/>
      <c r="J105" s="16"/>
      <c r="K105" s="16">
        <f t="shared" si="31"/>
        <v>0</v>
      </c>
    </row>
    <row r="106" spans="1:11" s="1" customFormat="1">
      <c r="A106" s="10">
        <v>426311</v>
      </c>
      <c r="B106" s="20" t="s">
        <v>95</v>
      </c>
      <c r="C106" s="16"/>
      <c r="D106" s="16"/>
      <c r="E106" s="16"/>
      <c r="F106" s="16"/>
      <c r="G106" s="16"/>
      <c r="H106" s="16"/>
      <c r="I106" s="16"/>
      <c r="J106" s="16"/>
      <c r="K106" s="16">
        <f t="shared" si="31"/>
        <v>0</v>
      </c>
    </row>
    <row r="107" spans="1:11" s="1" customFormat="1">
      <c r="A107" s="10">
        <v>426412</v>
      </c>
      <c r="B107" s="20" t="s">
        <v>96</v>
      </c>
      <c r="C107" s="30">
        <v>120000</v>
      </c>
      <c r="D107" s="16"/>
      <c r="E107" s="16"/>
      <c r="F107" s="43"/>
      <c r="G107" s="16"/>
      <c r="H107" s="21"/>
      <c r="I107" s="43"/>
      <c r="J107" s="43"/>
      <c r="K107" s="16">
        <f t="shared" si="31"/>
        <v>120000</v>
      </c>
    </row>
    <row r="108" spans="1:11" s="1" customFormat="1">
      <c r="A108" s="10">
        <v>426413</v>
      </c>
      <c r="B108" s="22" t="s">
        <v>97</v>
      </c>
      <c r="C108" s="16"/>
      <c r="D108" s="16"/>
      <c r="E108" s="16"/>
      <c r="F108" s="16"/>
      <c r="G108" s="16"/>
      <c r="H108" s="16"/>
      <c r="I108" s="16"/>
      <c r="J108" s="16"/>
      <c r="K108" s="16">
        <f t="shared" si="31"/>
        <v>0</v>
      </c>
    </row>
    <row r="109" spans="1:11" s="1" customFormat="1">
      <c r="A109" s="10">
        <v>426491</v>
      </c>
      <c r="B109" s="22" t="s">
        <v>98</v>
      </c>
      <c r="C109" s="16"/>
      <c r="D109" s="16"/>
      <c r="E109" s="16"/>
      <c r="F109" s="16"/>
      <c r="G109" s="16"/>
      <c r="H109" s="16"/>
      <c r="I109" s="16"/>
      <c r="J109" s="16"/>
      <c r="K109" s="16">
        <f t="shared" si="31"/>
        <v>0</v>
      </c>
    </row>
    <row r="110" spans="1:11" s="1" customFormat="1">
      <c r="A110" s="10">
        <v>426621</v>
      </c>
      <c r="B110" s="20" t="s">
        <v>99</v>
      </c>
      <c r="C110" s="16"/>
      <c r="D110" s="30">
        <v>141000</v>
      </c>
      <c r="E110" s="16"/>
      <c r="F110" s="16"/>
      <c r="G110" s="16"/>
      <c r="H110" s="16"/>
      <c r="I110" s="16"/>
      <c r="J110" s="16"/>
      <c r="K110" s="16">
        <f t="shared" si="31"/>
        <v>141000</v>
      </c>
    </row>
    <row r="111" spans="1:11" s="1" customFormat="1">
      <c r="A111" s="10">
        <v>426811</v>
      </c>
      <c r="B111" s="20" t="s">
        <v>100</v>
      </c>
      <c r="C111" s="16">
        <v>20000</v>
      </c>
      <c r="D111" s="30"/>
      <c r="E111" s="16"/>
      <c r="F111" s="16"/>
      <c r="G111" s="16"/>
      <c r="H111" s="16"/>
      <c r="I111" s="16"/>
      <c r="J111" s="16"/>
      <c r="K111" s="16">
        <f t="shared" si="31"/>
        <v>20000</v>
      </c>
    </row>
    <row r="112" spans="1:11" s="1" customFormat="1" ht="25.5">
      <c r="A112" s="10">
        <v>426819</v>
      </c>
      <c r="B112" s="20" t="s">
        <v>101</v>
      </c>
      <c r="C112" s="16">
        <v>20000</v>
      </c>
      <c r="D112" s="30"/>
      <c r="E112" s="16"/>
      <c r="F112" s="16"/>
      <c r="G112" s="16"/>
      <c r="H112" s="16"/>
      <c r="I112" s="16"/>
      <c r="J112" s="16"/>
      <c r="K112" s="16">
        <f t="shared" si="31"/>
        <v>20000</v>
      </c>
    </row>
    <row r="113" spans="1:11" s="7" customFormat="1">
      <c r="A113" s="10">
        <v>426911</v>
      </c>
      <c r="B113" s="20" t="s">
        <v>102</v>
      </c>
      <c r="C113" s="21"/>
      <c r="D113" s="40">
        <v>50000</v>
      </c>
      <c r="E113" s="21"/>
      <c r="F113" s="21"/>
      <c r="G113" s="21"/>
      <c r="H113" s="21"/>
      <c r="I113" s="21"/>
      <c r="J113" s="21"/>
      <c r="K113" s="16">
        <f t="shared" si="31"/>
        <v>50000</v>
      </c>
    </row>
    <row r="114" spans="1:11" s="1" customFormat="1">
      <c r="A114" s="10">
        <v>426913</v>
      </c>
      <c r="B114" s="20" t="s">
        <v>103</v>
      </c>
      <c r="C114" s="21"/>
      <c r="D114" s="40">
        <v>50000</v>
      </c>
      <c r="E114" s="21"/>
      <c r="F114" s="21"/>
      <c r="G114" s="21"/>
      <c r="H114" s="21"/>
      <c r="I114" s="21"/>
      <c r="J114" s="21"/>
      <c r="K114" s="16">
        <f t="shared" si="31"/>
        <v>50000</v>
      </c>
    </row>
    <row r="115" spans="1:11" s="7" customFormat="1">
      <c r="A115" s="12">
        <v>465</v>
      </c>
      <c r="B115" s="23" t="s">
        <v>104</v>
      </c>
      <c r="C115" s="17">
        <f t="shared" ref="C115:K115" si="32">SUM(C116:C117)</f>
        <v>0</v>
      </c>
      <c r="D115" s="17">
        <f t="shared" si="32"/>
        <v>0</v>
      </c>
      <c r="E115" s="17">
        <f t="shared" si="32"/>
        <v>0</v>
      </c>
      <c r="F115" s="17">
        <f t="shared" si="32"/>
        <v>0</v>
      </c>
      <c r="G115" s="17">
        <f t="shared" ref="G115:H115" si="33">SUM(G116:G117)</f>
        <v>0</v>
      </c>
      <c r="H115" s="17">
        <f t="shared" si="33"/>
        <v>0</v>
      </c>
      <c r="I115" s="17">
        <f t="shared" si="32"/>
        <v>0</v>
      </c>
      <c r="J115" s="17">
        <f t="shared" si="32"/>
        <v>0</v>
      </c>
      <c r="K115" s="17">
        <f t="shared" si="32"/>
        <v>0</v>
      </c>
    </row>
    <row r="116" spans="1:11" s="7" customFormat="1">
      <c r="A116" s="11">
        <v>465111</v>
      </c>
      <c r="B116" s="22" t="s">
        <v>105</v>
      </c>
      <c r="C116" s="21"/>
      <c r="D116" s="21"/>
      <c r="E116" s="21"/>
      <c r="F116" s="21"/>
      <c r="G116" s="21"/>
      <c r="H116" s="21"/>
      <c r="I116" s="21"/>
      <c r="J116" s="21"/>
      <c r="K116" s="16">
        <f>SUM(C116:J116)</f>
        <v>0</v>
      </c>
    </row>
    <row r="117" spans="1:11" s="7" customFormat="1">
      <c r="A117" s="10">
        <v>465112</v>
      </c>
      <c r="B117" s="20" t="s">
        <v>106</v>
      </c>
      <c r="C117" s="21"/>
      <c r="D117" s="21"/>
      <c r="E117" s="21"/>
      <c r="F117" s="21"/>
      <c r="G117" s="21"/>
      <c r="H117" s="21"/>
      <c r="I117" s="21"/>
      <c r="J117" s="21"/>
      <c r="K117" s="16">
        <f>SUM(C117:J117)</f>
        <v>0</v>
      </c>
    </row>
    <row r="118" spans="1:11" s="1" customFormat="1">
      <c r="A118" s="9">
        <v>482</v>
      </c>
      <c r="B118" s="19" t="s">
        <v>107</v>
      </c>
      <c r="C118" s="17">
        <f t="shared" ref="C118:K118" si="34">SUM(C119:C122)</f>
        <v>40000</v>
      </c>
      <c r="D118" s="17">
        <f t="shared" si="34"/>
        <v>0</v>
      </c>
      <c r="E118" s="17">
        <f t="shared" si="34"/>
        <v>0</v>
      </c>
      <c r="F118" s="17">
        <f t="shared" si="34"/>
        <v>0</v>
      </c>
      <c r="G118" s="17">
        <f t="shared" ref="G118:H118" si="35">SUM(G119:G122)</f>
        <v>0</v>
      </c>
      <c r="H118" s="17">
        <f t="shared" si="35"/>
        <v>0</v>
      </c>
      <c r="I118" s="17">
        <f t="shared" si="34"/>
        <v>0</v>
      </c>
      <c r="J118" s="17">
        <f t="shared" si="34"/>
        <v>0</v>
      </c>
      <c r="K118" s="17">
        <f t="shared" si="34"/>
        <v>40000</v>
      </c>
    </row>
    <row r="119" spans="1:11" s="7" customFormat="1">
      <c r="A119" s="10">
        <v>482131</v>
      </c>
      <c r="B119" s="20" t="s">
        <v>108</v>
      </c>
      <c r="C119" s="16">
        <v>40000</v>
      </c>
      <c r="D119" s="16"/>
      <c r="E119" s="16"/>
      <c r="F119" s="16"/>
      <c r="G119" s="16"/>
      <c r="H119" s="16"/>
      <c r="I119" s="16"/>
      <c r="J119" s="16"/>
      <c r="K119" s="16">
        <f>SUM(C119:J119)</f>
        <v>40000</v>
      </c>
    </row>
    <row r="120" spans="1:11" s="7" customFormat="1">
      <c r="A120" s="10">
        <v>482241</v>
      </c>
      <c r="B120" s="20" t="s">
        <v>109</v>
      </c>
      <c r="C120" s="16"/>
      <c r="D120" s="16"/>
      <c r="E120" s="16"/>
      <c r="F120" s="16"/>
      <c r="G120" s="16"/>
      <c r="H120" s="16"/>
      <c r="I120" s="16"/>
      <c r="J120" s="16"/>
      <c r="K120" s="16">
        <f>SUM(C120:J120)</f>
        <v>0</v>
      </c>
    </row>
    <row r="121" spans="1:11" s="7" customFormat="1">
      <c r="A121" s="10">
        <v>482251</v>
      </c>
      <c r="B121" s="20" t="s">
        <v>110</v>
      </c>
      <c r="C121" s="16"/>
      <c r="D121" s="16"/>
      <c r="E121" s="16"/>
      <c r="F121" s="16"/>
      <c r="G121" s="16"/>
      <c r="H121" s="16"/>
      <c r="I121" s="16"/>
      <c r="J121" s="16"/>
      <c r="K121" s="16">
        <f>SUM(C121:J121)</f>
        <v>0</v>
      </c>
    </row>
    <row r="122" spans="1:11" s="7" customFormat="1">
      <c r="A122" s="10">
        <v>482311</v>
      </c>
      <c r="B122" s="49" t="s">
        <v>129</v>
      </c>
      <c r="C122" s="16"/>
      <c r="D122" s="16"/>
      <c r="E122" s="16"/>
      <c r="F122" s="16"/>
      <c r="G122" s="16"/>
      <c r="H122" s="16"/>
      <c r="I122" s="16"/>
      <c r="J122" s="16"/>
      <c r="K122" s="16">
        <f>SUM(C122:J122)</f>
        <v>0</v>
      </c>
    </row>
    <row r="123" spans="1:11" s="7" customFormat="1">
      <c r="A123" s="9">
        <v>511</v>
      </c>
      <c r="B123" s="19" t="s">
        <v>111</v>
      </c>
      <c r="C123" s="17">
        <f t="shared" ref="C123:K123" si="36">SUM(C124:C125)</f>
        <v>0</v>
      </c>
      <c r="D123" s="17">
        <f t="shared" si="36"/>
        <v>0</v>
      </c>
      <c r="E123" s="17">
        <f t="shared" si="36"/>
        <v>0</v>
      </c>
      <c r="F123" s="17">
        <f t="shared" si="36"/>
        <v>0</v>
      </c>
      <c r="G123" s="17">
        <f t="shared" ref="G123:H123" si="37">SUM(G124:G125)</f>
        <v>0</v>
      </c>
      <c r="H123" s="17">
        <f t="shared" si="37"/>
        <v>0</v>
      </c>
      <c r="I123" s="17">
        <f t="shared" si="36"/>
        <v>0</v>
      </c>
      <c r="J123" s="17">
        <f t="shared" si="36"/>
        <v>0</v>
      </c>
      <c r="K123" s="17">
        <f t="shared" si="36"/>
        <v>0</v>
      </c>
    </row>
    <row r="124" spans="1:11" s="7" customFormat="1">
      <c r="A124" s="8">
        <v>511294</v>
      </c>
      <c r="B124" s="48" t="s">
        <v>112</v>
      </c>
      <c r="C124" s="16"/>
      <c r="D124" s="16"/>
      <c r="E124" s="16"/>
      <c r="F124" s="16"/>
      <c r="G124" s="16"/>
      <c r="H124" s="16"/>
      <c r="I124" s="16"/>
      <c r="J124" s="16"/>
      <c r="K124" s="16">
        <f>SUM(C124:J124)</f>
        <v>0</v>
      </c>
    </row>
    <row r="125" spans="1:11" s="7" customFormat="1">
      <c r="A125" s="8">
        <v>511451</v>
      </c>
      <c r="B125" s="48" t="s">
        <v>113</v>
      </c>
      <c r="C125" s="16"/>
      <c r="D125" s="16"/>
      <c r="E125" s="16"/>
      <c r="F125" s="16"/>
      <c r="G125" s="16"/>
      <c r="H125" s="16"/>
      <c r="I125" s="16"/>
      <c r="J125" s="16"/>
      <c r="K125" s="16">
        <f>SUM(C125:J125)</f>
        <v>0</v>
      </c>
    </row>
    <row r="126" spans="1:11" s="7" customFormat="1">
      <c r="A126" s="18">
        <v>512</v>
      </c>
      <c r="B126" s="19" t="s">
        <v>114</v>
      </c>
      <c r="C126" s="17">
        <f t="shared" ref="C126:K126" si="38">SUM(C127:C128)</f>
        <v>0</v>
      </c>
      <c r="D126" s="17">
        <f t="shared" si="38"/>
        <v>0</v>
      </c>
      <c r="E126" s="17">
        <f t="shared" si="38"/>
        <v>0</v>
      </c>
      <c r="F126" s="17">
        <f t="shared" si="38"/>
        <v>0</v>
      </c>
      <c r="G126" s="17">
        <f t="shared" si="38"/>
        <v>0</v>
      </c>
      <c r="H126" s="17">
        <f t="shared" si="38"/>
        <v>0</v>
      </c>
      <c r="I126" s="17">
        <f t="shared" si="38"/>
        <v>0</v>
      </c>
      <c r="J126" s="17">
        <f t="shared" si="38"/>
        <v>0</v>
      </c>
      <c r="K126" s="17">
        <f t="shared" si="38"/>
        <v>0</v>
      </c>
    </row>
    <row r="127" spans="1:11" s="1" customFormat="1">
      <c r="A127" s="8">
        <v>512221</v>
      </c>
      <c r="B127" s="50" t="s">
        <v>130</v>
      </c>
      <c r="C127" s="16"/>
      <c r="D127" s="16"/>
      <c r="E127" s="16"/>
      <c r="F127" s="16"/>
      <c r="G127" s="16"/>
      <c r="H127" s="16"/>
      <c r="I127" s="16"/>
      <c r="J127" s="16"/>
      <c r="K127" s="16">
        <f>SUM(C127:J127)</f>
        <v>0</v>
      </c>
    </row>
    <row r="128" spans="1:11" ht="13.5" thickBot="1">
      <c r="A128" s="8">
        <v>512631</v>
      </c>
      <c r="B128" s="20" t="s">
        <v>115</v>
      </c>
      <c r="C128" s="16"/>
      <c r="D128" s="16"/>
      <c r="E128" s="16"/>
      <c r="F128" s="16"/>
      <c r="G128" s="16"/>
      <c r="H128" s="16"/>
      <c r="I128" s="16"/>
      <c r="J128" s="16"/>
      <c r="K128" s="16">
        <f>SUM(C128:J128)</f>
        <v>0</v>
      </c>
    </row>
    <row r="129" spans="2:11" ht="14.25" thickTop="1" thickBot="1">
      <c r="B129" s="15" t="s">
        <v>6</v>
      </c>
      <c r="C129" s="42">
        <f>SUM(C15+C20+C24+C26+C31+C33+C35+C50+C60+C82+C84+C102+C115+C118+C123+C126)</f>
        <v>7451100</v>
      </c>
      <c r="D129" s="42">
        <f>SUM(D15+D20+D24+D26+D31+D33+D35+D50+D60+D82+D84+D102+D115+D118+D123)</f>
        <v>2267000</v>
      </c>
      <c r="E129" s="42">
        <f>SUM(E15+E20+E24+E26+E31+E33+E35+E50+E60+E82+E84+E102+E115+E118+E123)</f>
        <v>0</v>
      </c>
      <c r="F129" s="42">
        <f>SUM(F15+F20+F24+F26+F31+F33+F35+F50+F60+F82+F84+F102+F115+F118+F123+F126)</f>
        <v>0</v>
      </c>
      <c r="G129" s="42">
        <f>SUM(G15+G20+G24+G26+G31+G33+G35+G50+G60+G82+G84+G102+G115+G118+G123)</f>
        <v>3000000</v>
      </c>
      <c r="H129" s="42">
        <f>SUM(H15+H20+H24+H26+H31+H33+H35+H50+H60+H82+H84+H102+H115+H118+H123+H126)</f>
        <v>0</v>
      </c>
      <c r="I129" s="42">
        <f t="shared" ref="I129:J129" si="39">SUM(I15+I20+I24+I26+I31+I33+I35+I50+I60+I82+I84+I102+I115+I118+I123+I126)</f>
        <v>0</v>
      </c>
      <c r="J129" s="42">
        <f t="shared" si="39"/>
        <v>0</v>
      </c>
      <c r="K129" s="42">
        <f>SUM(K15+K20+K24+K26+K31+K33+K35+K50+K60+K82+K84+K102+K115+K118+K123+K126)</f>
        <v>12718100</v>
      </c>
    </row>
    <row r="130" spans="2:11" ht="13.5" thickTop="1">
      <c r="C130" s="14"/>
      <c r="D130" s="14"/>
      <c r="E130" s="14"/>
      <c r="F130" s="14"/>
      <c r="G130" s="14"/>
      <c r="H130" s="14"/>
      <c r="I130" s="14"/>
      <c r="J130" s="14"/>
      <c r="K130" s="14"/>
    </row>
    <row r="131" spans="2:11">
      <c r="H131" t="s">
        <v>122</v>
      </c>
    </row>
    <row r="132" spans="2:11">
      <c r="B132" s="6" t="s">
        <v>136</v>
      </c>
      <c r="H132" t="s">
        <v>123</v>
      </c>
    </row>
    <row r="135" spans="2:11">
      <c r="H135" t="s">
        <v>124</v>
      </c>
    </row>
    <row r="136" spans="2:11">
      <c r="H136" t="s">
        <v>125</v>
      </c>
    </row>
  </sheetData>
  <mergeCells count="16">
    <mergeCell ref="B13:B14"/>
    <mergeCell ref="A1:L1"/>
    <mergeCell ref="C13:D13"/>
    <mergeCell ref="B3:B4"/>
    <mergeCell ref="A3:A4"/>
    <mergeCell ref="K13:K14"/>
    <mergeCell ref="A2:B2"/>
    <mergeCell ref="K3:K4"/>
    <mergeCell ref="C3:D3"/>
    <mergeCell ref="E3:F3"/>
    <mergeCell ref="E13:F13"/>
    <mergeCell ref="I3:J3"/>
    <mergeCell ref="I13:J13"/>
    <mergeCell ref="G3:H3"/>
    <mergeCell ref="G13:H13"/>
    <mergeCell ref="A13:A14"/>
  </mergeCells>
  <pageMargins left="0.23622047244094491" right="0.23622047244094491" top="0.74803149606299213" bottom="0.74803149606299213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uj</vt:lpstr>
      <vt:lpstr>uj!Nyomtatási_cím</vt:lpstr>
    </vt:vector>
  </TitlesOfParts>
  <Company>US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</dc:creator>
  <cp:lastModifiedBy>User</cp:lastModifiedBy>
  <cp:lastPrinted>2020-07-01T06:34:57Z</cp:lastPrinted>
  <dcterms:created xsi:type="dcterms:W3CDTF">2002-05-10T07:44:53Z</dcterms:created>
  <dcterms:modified xsi:type="dcterms:W3CDTF">2021-01-28T07:51:47Z</dcterms:modified>
</cp:coreProperties>
</file>